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 date1904="1" showInkAnnotation="0"/>
  <mc:AlternateContent xmlns:mc="http://schemas.openxmlformats.org/markup-compatibility/2006">
    <mc:Choice Requires="x15">
      <x15ac:absPath xmlns:x15ac="http://schemas.microsoft.com/office/spreadsheetml/2010/11/ac" url="/Users/gregmarien/OneDrive/AE460/7-Design Folder/"/>
    </mc:Choice>
  </mc:AlternateContent>
  <bookViews>
    <workbookView xWindow="6400" yWindow="2700" windowWidth="25560" windowHeight="17120" tabRatio="222"/>
  </bookViews>
  <sheets>
    <sheet name="Airspeed Conversion" sheetId="2" r:id="rId1"/>
    <sheet name="Atmosphere-English" sheetId="4" r:id="rId2"/>
    <sheet name="Atmosphere-SI" sheetId="5" r:id="rId3"/>
    <sheet name="Atmospheric Data" sheetId="1" r:id="rId4"/>
    <sheet name="Sheet3" sheetId="3" r:id="rId5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2" l="1"/>
  <c r="M8" i="1"/>
  <c r="N8" i="1"/>
  <c r="O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3" i="1"/>
  <c r="B6" i="2"/>
  <c r="B8" i="2"/>
  <c r="B9" i="2"/>
  <c r="B4" i="2"/>
  <c r="B7" i="2"/>
  <c r="B5" i="2"/>
  <c r="B10" i="2"/>
  <c r="B11" i="2"/>
  <c r="D3" i="1"/>
  <c r="I653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4" i="1"/>
  <c r="I655" i="1"/>
  <c r="I656" i="1"/>
  <c r="I657" i="1"/>
  <c r="I658" i="1"/>
  <c r="I65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3" i="1"/>
  <c r="F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M368" i="1"/>
  <c r="O368" i="1"/>
  <c r="A369" i="1"/>
  <c r="M369" i="1"/>
  <c r="O369" i="1"/>
  <c r="A370" i="1"/>
  <c r="M370" i="1"/>
  <c r="O370" i="1"/>
  <c r="A371" i="1"/>
  <c r="M371" i="1"/>
  <c r="O371" i="1"/>
  <c r="A372" i="1"/>
  <c r="M372" i="1"/>
  <c r="O372" i="1"/>
  <c r="A373" i="1"/>
  <c r="M373" i="1"/>
  <c r="O373" i="1"/>
  <c r="A374" i="1"/>
  <c r="M374" i="1"/>
  <c r="O374" i="1"/>
  <c r="A375" i="1"/>
  <c r="M375" i="1"/>
  <c r="O375" i="1"/>
  <c r="A376" i="1"/>
  <c r="M376" i="1"/>
  <c r="O376" i="1"/>
  <c r="A377" i="1"/>
  <c r="M377" i="1"/>
  <c r="O377" i="1"/>
  <c r="A378" i="1"/>
  <c r="M378" i="1"/>
  <c r="O378" i="1"/>
  <c r="A379" i="1"/>
  <c r="M379" i="1"/>
  <c r="O379" i="1"/>
  <c r="A380" i="1"/>
  <c r="M380" i="1"/>
  <c r="O380" i="1"/>
  <c r="A381" i="1"/>
  <c r="M381" i="1"/>
  <c r="O381" i="1"/>
  <c r="A382" i="1"/>
  <c r="M382" i="1"/>
  <c r="O382" i="1"/>
  <c r="A383" i="1"/>
  <c r="M383" i="1"/>
  <c r="O383" i="1"/>
  <c r="A384" i="1"/>
  <c r="M384" i="1"/>
  <c r="O384" i="1"/>
  <c r="A385" i="1"/>
  <c r="M385" i="1"/>
  <c r="O385" i="1"/>
  <c r="A386" i="1"/>
  <c r="M386" i="1"/>
  <c r="O386" i="1"/>
  <c r="A387" i="1"/>
  <c r="M387" i="1"/>
  <c r="O387" i="1"/>
  <c r="A388" i="1"/>
  <c r="M388" i="1"/>
  <c r="O388" i="1"/>
  <c r="A389" i="1"/>
  <c r="M389" i="1"/>
  <c r="O389" i="1"/>
  <c r="A390" i="1"/>
  <c r="M390" i="1"/>
  <c r="O390" i="1"/>
  <c r="A391" i="1"/>
  <c r="M391" i="1"/>
  <c r="O391" i="1"/>
  <c r="A392" i="1"/>
  <c r="M392" i="1"/>
  <c r="O392" i="1"/>
  <c r="A393" i="1"/>
  <c r="M393" i="1"/>
  <c r="O393" i="1"/>
  <c r="A394" i="1"/>
  <c r="M394" i="1"/>
  <c r="O394" i="1"/>
  <c r="A395" i="1"/>
  <c r="M395" i="1"/>
  <c r="O395" i="1"/>
  <c r="A396" i="1"/>
  <c r="M396" i="1"/>
  <c r="O396" i="1"/>
  <c r="A397" i="1"/>
  <c r="M397" i="1"/>
  <c r="O397" i="1"/>
  <c r="A398" i="1"/>
  <c r="M398" i="1"/>
  <c r="O398" i="1"/>
  <c r="A399" i="1"/>
  <c r="M399" i="1"/>
  <c r="O399" i="1"/>
  <c r="A400" i="1"/>
  <c r="M400" i="1"/>
  <c r="O400" i="1"/>
  <c r="A401" i="1"/>
  <c r="M401" i="1"/>
  <c r="O401" i="1"/>
  <c r="A402" i="1"/>
  <c r="M402" i="1"/>
  <c r="O402" i="1"/>
  <c r="A403" i="1"/>
  <c r="M403" i="1"/>
  <c r="O403" i="1"/>
  <c r="A404" i="1"/>
  <c r="M404" i="1"/>
  <c r="O404" i="1"/>
  <c r="A405" i="1"/>
  <c r="M405" i="1"/>
  <c r="O405" i="1"/>
  <c r="A406" i="1"/>
  <c r="M406" i="1"/>
  <c r="O406" i="1"/>
  <c r="A407" i="1"/>
  <c r="M407" i="1"/>
  <c r="O407" i="1"/>
  <c r="A408" i="1"/>
  <c r="M408" i="1"/>
  <c r="O408" i="1"/>
  <c r="A409" i="1"/>
  <c r="M409" i="1"/>
  <c r="O409" i="1"/>
  <c r="A410" i="1"/>
  <c r="M410" i="1"/>
  <c r="O410" i="1"/>
  <c r="A411" i="1"/>
  <c r="M411" i="1"/>
  <c r="O411" i="1"/>
  <c r="A412" i="1"/>
  <c r="M412" i="1"/>
  <c r="O412" i="1"/>
  <c r="A413" i="1"/>
  <c r="M413" i="1"/>
  <c r="O413" i="1"/>
  <c r="A414" i="1"/>
  <c r="M414" i="1"/>
  <c r="O414" i="1"/>
  <c r="A415" i="1"/>
  <c r="M415" i="1"/>
  <c r="O415" i="1"/>
  <c r="A416" i="1"/>
  <c r="M416" i="1"/>
  <c r="O416" i="1"/>
  <c r="A417" i="1"/>
  <c r="M417" i="1"/>
  <c r="O417" i="1"/>
  <c r="A418" i="1"/>
  <c r="M418" i="1"/>
  <c r="O418" i="1"/>
  <c r="A419" i="1"/>
  <c r="M419" i="1"/>
  <c r="O419" i="1"/>
  <c r="A420" i="1"/>
  <c r="M420" i="1"/>
  <c r="O420" i="1"/>
  <c r="A421" i="1"/>
  <c r="M421" i="1"/>
  <c r="O421" i="1"/>
  <c r="A422" i="1"/>
  <c r="M422" i="1"/>
  <c r="O422" i="1"/>
  <c r="A423" i="1"/>
  <c r="M423" i="1"/>
  <c r="O423" i="1"/>
  <c r="A424" i="1"/>
  <c r="M424" i="1"/>
  <c r="O424" i="1"/>
  <c r="A425" i="1"/>
  <c r="M425" i="1"/>
  <c r="O425" i="1"/>
  <c r="A426" i="1"/>
  <c r="M426" i="1"/>
  <c r="O426" i="1"/>
  <c r="A427" i="1"/>
  <c r="M427" i="1"/>
  <c r="O427" i="1"/>
  <c r="A428" i="1"/>
  <c r="M428" i="1"/>
  <c r="O428" i="1"/>
  <c r="A429" i="1"/>
  <c r="M429" i="1"/>
  <c r="O429" i="1"/>
  <c r="A430" i="1"/>
  <c r="M430" i="1"/>
  <c r="O430" i="1"/>
  <c r="A431" i="1"/>
  <c r="M431" i="1"/>
  <c r="O431" i="1"/>
  <c r="A432" i="1"/>
  <c r="M432" i="1"/>
  <c r="O432" i="1"/>
  <c r="A433" i="1"/>
  <c r="M433" i="1"/>
  <c r="O433" i="1"/>
  <c r="A434" i="1"/>
  <c r="M434" i="1"/>
  <c r="O434" i="1"/>
  <c r="A435" i="1"/>
  <c r="M435" i="1"/>
  <c r="O435" i="1"/>
  <c r="A436" i="1"/>
  <c r="M436" i="1"/>
  <c r="O436" i="1"/>
  <c r="A437" i="1"/>
  <c r="M437" i="1"/>
  <c r="O437" i="1"/>
  <c r="A438" i="1"/>
  <c r="M438" i="1"/>
  <c r="O438" i="1"/>
  <c r="A439" i="1"/>
  <c r="M439" i="1"/>
  <c r="O439" i="1"/>
  <c r="A440" i="1"/>
  <c r="M440" i="1"/>
  <c r="O440" i="1"/>
  <c r="A441" i="1"/>
  <c r="M441" i="1"/>
  <c r="O441" i="1"/>
  <c r="A442" i="1"/>
  <c r="M442" i="1"/>
  <c r="O442" i="1"/>
  <c r="A443" i="1"/>
  <c r="M443" i="1"/>
  <c r="O443" i="1"/>
  <c r="A444" i="1"/>
  <c r="M444" i="1"/>
  <c r="O444" i="1"/>
  <c r="A445" i="1"/>
  <c r="M445" i="1"/>
  <c r="O445" i="1"/>
  <c r="A446" i="1"/>
  <c r="M446" i="1"/>
  <c r="O446" i="1"/>
  <c r="A447" i="1"/>
  <c r="M447" i="1"/>
  <c r="O447" i="1"/>
  <c r="A448" i="1"/>
  <c r="M448" i="1"/>
  <c r="O448" i="1"/>
  <c r="A449" i="1"/>
  <c r="M449" i="1"/>
  <c r="O449" i="1"/>
  <c r="A450" i="1"/>
  <c r="M450" i="1"/>
  <c r="O450" i="1"/>
  <c r="A451" i="1"/>
  <c r="M451" i="1"/>
  <c r="O451" i="1"/>
  <c r="A452" i="1"/>
  <c r="M452" i="1"/>
  <c r="O452" i="1"/>
  <c r="A453" i="1"/>
  <c r="M453" i="1"/>
  <c r="O453" i="1"/>
  <c r="A454" i="1"/>
  <c r="M454" i="1"/>
  <c r="O454" i="1"/>
  <c r="A455" i="1"/>
  <c r="M455" i="1"/>
  <c r="O455" i="1"/>
  <c r="A456" i="1"/>
  <c r="M456" i="1"/>
  <c r="O456" i="1"/>
  <c r="A457" i="1"/>
  <c r="M457" i="1"/>
  <c r="O457" i="1"/>
  <c r="A458" i="1"/>
  <c r="M458" i="1"/>
  <c r="O458" i="1"/>
  <c r="A459" i="1"/>
  <c r="M459" i="1"/>
  <c r="O459" i="1"/>
  <c r="A460" i="1"/>
  <c r="M460" i="1"/>
  <c r="O460" i="1"/>
  <c r="A461" i="1"/>
  <c r="M461" i="1"/>
  <c r="O461" i="1"/>
  <c r="A462" i="1"/>
  <c r="M462" i="1"/>
  <c r="O462" i="1"/>
  <c r="A463" i="1"/>
  <c r="M463" i="1"/>
  <c r="O463" i="1"/>
  <c r="A464" i="1"/>
  <c r="M464" i="1"/>
  <c r="O464" i="1"/>
  <c r="A465" i="1"/>
  <c r="M465" i="1"/>
  <c r="O465" i="1"/>
  <c r="A466" i="1"/>
  <c r="M466" i="1"/>
  <c r="O466" i="1"/>
  <c r="A467" i="1"/>
  <c r="M467" i="1"/>
  <c r="O467" i="1"/>
  <c r="A468" i="1"/>
  <c r="M468" i="1"/>
  <c r="O468" i="1"/>
  <c r="A469" i="1"/>
  <c r="M469" i="1"/>
  <c r="O469" i="1"/>
  <c r="A470" i="1"/>
  <c r="M470" i="1"/>
  <c r="O470" i="1"/>
  <c r="A471" i="1"/>
  <c r="M471" i="1"/>
  <c r="O471" i="1"/>
  <c r="A472" i="1"/>
  <c r="M472" i="1"/>
  <c r="O472" i="1"/>
  <c r="A473" i="1"/>
  <c r="M473" i="1"/>
  <c r="O473" i="1"/>
  <c r="A474" i="1"/>
  <c r="M474" i="1"/>
  <c r="O474" i="1"/>
  <c r="A475" i="1"/>
  <c r="M475" i="1"/>
  <c r="O475" i="1"/>
  <c r="A476" i="1"/>
  <c r="M476" i="1"/>
  <c r="O476" i="1"/>
  <c r="A477" i="1"/>
  <c r="M477" i="1"/>
  <c r="O477" i="1"/>
  <c r="A478" i="1"/>
  <c r="M478" i="1"/>
  <c r="O478" i="1"/>
  <c r="A479" i="1"/>
  <c r="M479" i="1"/>
  <c r="O479" i="1"/>
  <c r="A480" i="1"/>
  <c r="M480" i="1"/>
  <c r="O480" i="1"/>
  <c r="A481" i="1"/>
  <c r="M481" i="1"/>
  <c r="O481" i="1"/>
  <c r="A482" i="1"/>
  <c r="M482" i="1"/>
  <c r="O482" i="1"/>
  <c r="A483" i="1"/>
  <c r="M483" i="1"/>
  <c r="O483" i="1"/>
  <c r="A484" i="1"/>
  <c r="M484" i="1"/>
  <c r="O484" i="1"/>
  <c r="A485" i="1"/>
  <c r="M485" i="1"/>
  <c r="O485" i="1"/>
  <c r="A486" i="1"/>
  <c r="M486" i="1"/>
  <c r="O486" i="1"/>
  <c r="A487" i="1"/>
  <c r="M487" i="1"/>
  <c r="O487" i="1"/>
  <c r="A488" i="1"/>
  <c r="M488" i="1"/>
  <c r="O488" i="1"/>
  <c r="A489" i="1"/>
  <c r="M489" i="1"/>
  <c r="O489" i="1"/>
  <c r="A490" i="1"/>
  <c r="M490" i="1"/>
  <c r="O490" i="1"/>
  <c r="A491" i="1"/>
  <c r="M491" i="1"/>
  <c r="O491" i="1"/>
  <c r="A492" i="1"/>
  <c r="M492" i="1"/>
  <c r="O492" i="1"/>
  <c r="A493" i="1"/>
  <c r="M493" i="1"/>
  <c r="O493" i="1"/>
  <c r="A494" i="1"/>
  <c r="M494" i="1"/>
  <c r="O494" i="1"/>
  <c r="A495" i="1"/>
  <c r="M495" i="1"/>
  <c r="O495" i="1"/>
  <c r="A496" i="1"/>
  <c r="M496" i="1"/>
  <c r="O496" i="1"/>
  <c r="A497" i="1"/>
  <c r="M497" i="1"/>
  <c r="O497" i="1"/>
  <c r="A498" i="1"/>
  <c r="M498" i="1"/>
  <c r="O498" i="1"/>
  <c r="A499" i="1"/>
  <c r="M499" i="1"/>
  <c r="O499" i="1"/>
  <c r="A500" i="1"/>
  <c r="M500" i="1"/>
  <c r="O500" i="1"/>
  <c r="A501" i="1"/>
  <c r="M501" i="1"/>
  <c r="O501" i="1"/>
  <c r="A502" i="1"/>
  <c r="M502" i="1"/>
  <c r="O502" i="1"/>
  <c r="A503" i="1"/>
  <c r="M503" i="1"/>
  <c r="O503" i="1"/>
  <c r="A504" i="1"/>
  <c r="M504" i="1"/>
  <c r="O504" i="1"/>
  <c r="A505" i="1"/>
  <c r="M505" i="1"/>
  <c r="O505" i="1"/>
  <c r="A506" i="1"/>
  <c r="M506" i="1"/>
  <c r="O506" i="1"/>
  <c r="A507" i="1"/>
  <c r="M507" i="1"/>
  <c r="O507" i="1"/>
  <c r="A508" i="1"/>
  <c r="M508" i="1"/>
  <c r="O508" i="1"/>
  <c r="A509" i="1"/>
  <c r="M509" i="1"/>
  <c r="O509" i="1"/>
  <c r="A510" i="1"/>
  <c r="M510" i="1"/>
  <c r="O510" i="1"/>
  <c r="A511" i="1"/>
  <c r="M511" i="1"/>
  <c r="O511" i="1"/>
  <c r="A512" i="1"/>
  <c r="M512" i="1"/>
  <c r="O512" i="1"/>
  <c r="A513" i="1"/>
  <c r="M513" i="1"/>
  <c r="O513" i="1"/>
  <c r="A514" i="1"/>
  <c r="M514" i="1"/>
  <c r="O514" i="1"/>
  <c r="A515" i="1"/>
  <c r="M515" i="1"/>
  <c r="O515" i="1"/>
  <c r="A516" i="1"/>
  <c r="M516" i="1"/>
  <c r="O516" i="1"/>
  <c r="A517" i="1"/>
  <c r="M517" i="1"/>
  <c r="O517" i="1"/>
  <c r="A518" i="1"/>
  <c r="M518" i="1"/>
  <c r="O518" i="1"/>
  <c r="A519" i="1"/>
  <c r="M519" i="1"/>
  <c r="O519" i="1"/>
  <c r="A520" i="1"/>
  <c r="M520" i="1"/>
  <c r="O520" i="1"/>
  <c r="A521" i="1"/>
  <c r="M521" i="1"/>
  <c r="O521" i="1"/>
  <c r="A522" i="1"/>
  <c r="M522" i="1"/>
  <c r="O522" i="1"/>
  <c r="A523" i="1"/>
  <c r="M523" i="1"/>
  <c r="O523" i="1"/>
  <c r="A524" i="1"/>
  <c r="M524" i="1"/>
  <c r="O524" i="1"/>
  <c r="A525" i="1"/>
  <c r="M525" i="1"/>
  <c r="O525" i="1"/>
  <c r="A526" i="1"/>
  <c r="M526" i="1"/>
  <c r="O526" i="1"/>
  <c r="A527" i="1"/>
  <c r="M527" i="1"/>
  <c r="O527" i="1"/>
  <c r="A528" i="1"/>
  <c r="M528" i="1"/>
  <c r="O528" i="1"/>
  <c r="A529" i="1"/>
  <c r="M529" i="1"/>
  <c r="O529" i="1"/>
  <c r="A530" i="1"/>
  <c r="M530" i="1"/>
  <c r="O530" i="1"/>
  <c r="A531" i="1"/>
  <c r="M531" i="1"/>
  <c r="O531" i="1"/>
  <c r="A532" i="1"/>
  <c r="M532" i="1"/>
  <c r="O532" i="1"/>
  <c r="A533" i="1"/>
  <c r="M533" i="1"/>
  <c r="O533" i="1"/>
  <c r="A534" i="1"/>
  <c r="M534" i="1"/>
  <c r="O534" i="1"/>
  <c r="A535" i="1"/>
  <c r="M535" i="1"/>
  <c r="O535" i="1"/>
  <c r="A536" i="1"/>
  <c r="M536" i="1"/>
  <c r="O536" i="1"/>
  <c r="A537" i="1"/>
  <c r="M537" i="1"/>
  <c r="O537" i="1"/>
  <c r="A538" i="1"/>
  <c r="M538" i="1"/>
  <c r="O538" i="1"/>
  <c r="A539" i="1"/>
  <c r="M539" i="1"/>
  <c r="O539" i="1"/>
  <c r="A540" i="1"/>
  <c r="M540" i="1"/>
  <c r="O540" i="1"/>
  <c r="A541" i="1"/>
  <c r="M541" i="1"/>
  <c r="O541" i="1"/>
  <c r="A542" i="1"/>
  <c r="M542" i="1"/>
  <c r="O542" i="1"/>
  <c r="A543" i="1"/>
  <c r="M543" i="1"/>
  <c r="O543" i="1"/>
  <c r="A544" i="1"/>
  <c r="M544" i="1"/>
  <c r="O544" i="1"/>
  <c r="A545" i="1"/>
  <c r="M545" i="1"/>
  <c r="O545" i="1"/>
  <c r="A546" i="1"/>
  <c r="M546" i="1"/>
  <c r="O546" i="1"/>
  <c r="A547" i="1"/>
  <c r="M547" i="1"/>
  <c r="O547" i="1"/>
  <c r="A548" i="1"/>
  <c r="M548" i="1"/>
  <c r="O548" i="1"/>
  <c r="A549" i="1"/>
  <c r="M549" i="1"/>
  <c r="O549" i="1"/>
  <c r="A550" i="1"/>
  <c r="M550" i="1"/>
  <c r="O550" i="1"/>
  <c r="A551" i="1"/>
  <c r="M551" i="1"/>
  <c r="O551" i="1"/>
  <c r="A552" i="1"/>
  <c r="M552" i="1"/>
  <c r="O552" i="1"/>
  <c r="A553" i="1"/>
  <c r="M553" i="1"/>
  <c r="O553" i="1"/>
  <c r="A554" i="1"/>
  <c r="M554" i="1"/>
  <c r="O554" i="1"/>
  <c r="A555" i="1"/>
  <c r="M555" i="1"/>
  <c r="O555" i="1"/>
  <c r="A556" i="1"/>
  <c r="M556" i="1"/>
  <c r="O556" i="1"/>
  <c r="A557" i="1"/>
  <c r="M557" i="1"/>
  <c r="O557" i="1"/>
  <c r="A558" i="1"/>
  <c r="M558" i="1"/>
  <c r="O558" i="1"/>
  <c r="A559" i="1"/>
  <c r="M559" i="1"/>
  <c r="O559" i="1"/>
  <c r="A560" i="1"/>
  <c r="M560" i="1"/>
  <c r="O560" i="1"/>
  <c r="A561" i="1"/>
  <c r="M561" i="1"/>
  <c r="O561" i="1"/>
  <c r="A562" i="1"/>
  <c r="M562" i="1"/>
  <c r="O562" i="1"/>
  <c r="A563" i="1"/>
  <c r="M563" i="1"/>
  <c r="O563" i="1"/>
  <c r="A564" i="1"/>
  <c r="M564" i="1"/>
  <c r="O564" i="1"/>
  <c r="A565" i="1"/>
  <c r="M565" i="1"/>
  <c r="O565" i="1"/>
  <c r="A566" i="1"/>
  <c r="M566" i="1"/>
  <c r="O566" i="1"/>
  <c r="A567" i="1"/>
  <c r="M567" i="1"/>
  <c r="O567" i="1"/>
  <c r="A568" i="1"/>
  <c r="M568" i="1"/>
  <c r="O568" i="1"/>
  <c r="A569" i="1"/>
  <c r="M569" i="1"/>
  <c r="O569" i="1"/>
  <c r="A570" i="1"/>
  <c r="M570" i="1"/>
  <c r="O570" i="1"/>
  <c r="A571" i="1"/>
  <c r="M571" i="1"/>
  <c r="O571" i="1"/>
  <c r="A572" i="1"/>
  <c r="M572" i="1"/>
  <c r="O572" i="1"/>
  <c r="A573" i="1"/>
  <c r="M573" i="1"/>
  <c r="O573" i="1"/>
  <c r="A574" i="1"/>
  <c r="M574" i="1"/>
  <c r="O574" i="1"/>
  <c r="A575" i="1"/>
  <c r="M575" i="1"/>
  <c r="O575" i="1"/>
  <c r="A576" i="1"/>
  <c r="M576" i="1"/>
  <c r="O576" i="1"/>
  <c r="A577" i="1"/>
  <c r="M577" i="1"/>
  <c r="O577" i="1"/>
  <c r="A578" i="1"/>
  <c r="M578" i="1"/>
  <c r="O578" i="1"/>
  <c r="A579" i="1"/>
  <c r="M579" i="1"/>
  <c r="O579" i="1"/>
  <c r="A580" i="1"/>
  <c r="M580" i="1"/>
  <c r="O580" i="1"/>
  <c r="A581" i="1"/>
  <c r="M581" i="1"/>
  <c r="O581" i="1"/>
  <c r="A582" i="1"/>
  <c r="M582" i="1"/>
  <c r="O582" i="1"/>
  <c r="A583" i="1"/>
  <c r="M583" i="1"/>
  <c r="O583" i="1"/>
  <c r="A584" i="1"/>
  <c r="M584" i="1"/>
  <c r="O584" i="1"/>
  <c r="A585" i="1"/>
  <c r="M585" i="1"/>
  <c r="O585" i="1"/>
  <c r="A586" i="1"/>
  <c r="M586" i="1"/>
  <c r="O586" i="1"/>
  <c r="A587" i="1"/>
  <c r="M587" i="1"/>
  <c r="O587" i="1"/>
  <c r="A588" i="1"/>
  <c r="M588" i="1"/>
  <c r="O588" i="1"/>
  <c r="A589" i="1"/>
  <c r="M589" i="1"/>
  <c r="O589" i="1"/>
  <c r="A590" i="1"/>
  <c r="M590" i="1"/>
  <c r="O590" i="1"/>
  <c r="A591" i="1"/>
  <c r="M591" i="1"/>
  <c r="O591" i="1"/>
  <c r="A592" i="1"/>
  <c r="M592" i="1"/>
  <c r="O592" i="1"/>
  <c r="A593" i="1"/>
  <c r="M593" i="1"/>
  <c r="O593" i="1"/>
  <c r="A594" i="1"/>
  <c r="M594" i="1"/>
  <c r="O594" i="1"/>
  <c r="A595" i="1"/>
  <c r="M595" i="1"/>
  <c r="O595" i="1"/>
  <c r="A596" i="1"/>
  <c r="M596" i="1"/>
  <c r="O596" i="1"/>
  <c r="A597" i="1"/>
  <c r="M597" i="1"/>
  <c r="O597" i="1"/>
  <c r="A598" i="1"/>
  <c r="M598" i="1"/>
  <c r="O598" i="1"/>
  <c r="A599" i="1"/>
  <c r="M599" i="1"/>
  <c r="O599" i="1"/>
  <c r="A600" i="1"/>
  <c r="M600" i="1"/>
  <c r="O600" i="1"/>
  <c r="A601" i="1"/>
  <c r="M601" i="1"/>
  <c r="O601" i="1"/>
  <c r="A602" i="1"/>
  <c r="M602" i="1"/>
  <c r="O602" i="1"/>
  <c r="A603" i="1"/>
  <c r="M603" i="1"/>
  <c r="O603" i="1"/>
  <c r="A604" i="1"/>
  <c r="M604" i="1"/>
  <c r="O604" i="1"/>
  <c r="A605" i="1"/>
  <c r="M605" i="1"/>
  <c r="O605" i="1"/>
  <c r="A606" i="1"/>
  <c r="M606" i="1"/>
  <c r="O606" i="1"/>
  <c r="A607" i="1"/>
  <c r="M607" i="1"/>
  <c r="O607" i="1"/>
  <c r="A608" i="1"/>
  <c r="M608" i="1"/>
  <c r="O608" i="1"/>
  <c r="A609" i="1"/>
  <c r="M609" i="1"/>
  <c r="O609" i="1"/>
  <c r="A610" i="1"/>
  <c r="M610" i="1"/>
  <c r="O610" i="1"/>
  <c r="A611" i="1"/>
  <c r="M611" i="1"/>
  <c r="O611" i="1"/>
  <c r="A612" i="1"/>
  <c r="M612" i="1"/>
  <c r="O612" i="1"/>
  <c r="A613" i="1"/>
  <c r="M613" i="1"/>
  <c r="O613" i="1"/>
  <c r="A614" i="1"/>
  <c r="M614" i="1"/>
  <c r="O614" i="1"/>
  <c r="A615" i="1"/>
  <c r="M615" i="1"/>
  <c r="O615" i="1"/>
  <c r="A616" i="1"/>
  <c r="M616" i="1"/>
  <c r="O616" i="1"/>
  <c r="A617" i="1"/>
  <c r="M617" i="1"/>
  <c r="O617" i="1"/>
  <c r="A618" i="1"/>
  <c r="M618" i="1"/>
  <c r="O618" i="1"/>
  <c r="A619" i="1"/>
  <c r="M619" i="1"/>
  <c r="O619" i="1"/>
  <c r="A620" i="1"/>
  <c r="M620" i="1"/>
  <c r="O620" i="1"/>
  <c r="A621" i="1"/>
  <c r="M621" i="1"/>
  <c r="O621" i="1"/>
  <c r="A622" i="1"/>
  <c r="M622" i="1"/>
  <c r="O622" i="1"/>
  <c r="A623" i="1"/>
  <c r="M623" i="1"/>
  <c r="O623" i="1"/>
  <c r="A624" i="1"/>
  <c r="M624" i="1"/>
  <c r="O624" i="1"/>
  <c r="A625" i="1"/>
  <c r="M625" i="1"/>
  <c r="O625" i="1"/>
  <c r="A626" i="1"/>
  <c r="M626" i="1"/>
  <c r="O626" i="1"/>
  <c r="A627" i="1"/>
  <c r="M627" i="1"/>
  <c r="O627" i="1"/>
  <c r="A628" i="1"/>
  <c r="M628" i="1"/>
  <c r="O628" i="1"/>
  <c r="A629" i="1"/>
  <c r="M629" i="1"/>
  <c r="O629" i="1"/>
  <c r="A630" i="1"/>
  <c r="M630" i="1"/>
  <c r="O630" i="1"/>
  <c r="A631" i="1"/>
  <c r="M631" i="1"/>
  <c r="O631" i="1"/>
  <c r="A632" i="1"/>
  <c r="M632" i="1"/>
  <c r="O632" i="1"/>
  <c r="A633" i="1"/>
  <c r="M633" i="1"/>
  <c r="O633" i="1"/>
  <c r="A634" i="1"/>
  <c r="M634" i="1"/>
  <c r="O634" i="1"/>
  <c r="A635" i="1"/>
  <c r="M635" i="1"/>
  <c r="O635" i="1"/>
  <c r="A636" i="1"/>
  <c r="M636" i="1"/>
  <c r="O636" i="1"/>
  <c r="A637" i="1"/>
  <c r="M637" i="1"/>
  <c r="O637" i="1"/>
  <c r="A638" i="1"/>
  <c r="M638" i="1"/>
  <c r="O638" i="1"/>
  <c r="A639" i="1"/>
  <c r="M639" i="1"/>
  <c r="O639" i="1"/>
  <c r="A640" i="1"/>
  <c r="M640" i="1"/>
  <c r="O640" i="1"/>
  <c r="A641" i="1"/>
  <c r="M641" i="1"/>
  <c r="O641" i="1"/>
  <c r="A642" i="1"/>
  <c r="M642" i="1"/>
  <c r="O642" i="1"/>
  <c r="A643" i="1"/>
  <c r="M643" i="1"/>
  <c r="O643" i="1"/>
  <c r="A644" i="1"/>
  <c r="M644" i="1"/>
  <c r="O644" i="1"/>
  <c r="A645" i="1"/>
  <c r="M645" i="1"/>
  <c r="O645" i="1"/>
  <c r="A646" i="1"/>
  <c r="M646" i="1"/>
  <c r="O646" i="1"/>
  <c r="A647" i="1"/>
  <c r="M647" i="1"/>
  <c r="O647" i="1"/>
  <c r="A648" i="1"/>
  <c r="M648" i="1"/>
  <c r="O648" i="1"/>
  <c r="A649" i="1"/>
  <c r="M649" i="1"/>
  <c r="O649" i="1"/>
  <c r="A650" i="1"/>
  <c r="M650" i="1"/>
  <c r="O650" i="1"/>
  <c r="A651" i="1"/>
  <c r="M651" i="1"/>
  <c r="O651" i="1"/>
  <c r="A652" i="1"/>
  <c r="M652" i="1"/>
  <c r="O652" i="1"/>
  <c r="A653" i="1"/>
  <c r="M653" i="1"/>
  <c r="O653" i="1"/>
  <c r="A654" i="1"/>
  <c r="M654" i="1"/>
  <c r="O654" i="1"/>
  <c r="A655" i="1"/>
  <c r="M655" i="1"/>
  <c r="O655" i="1"/>
  <c r="A656" i="1"/>
  <c r="M656" i="1"/>
  <c r="O656" i="1"/>
  <c r="A657" i="1"/>
  <c r="M657" i="1"/>
  <c r="O657" i="1"/>
  <c r="A658" i="1"/>
  <c r="M658" i="1"/>
  <c r="O658" i="1"/>
  <c r="A659" i="1"/>
  <c r="M659" i="1"/>
  <c r="O659" i="1"/>
  <c r="M366" i="1"/>
  <c r="O366" i="1"/>
  <c r="M367" i="1"/>
  <c r="O367" i="1"/>
  <c r="M365" i="1"/>
  <c r="O365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N159" i="1"/>
  <c r="O159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M201" i="1"/>
  <c r="N201" i="1"/>
  <c r="O201" i="1"/>
  <c r="M202" i="1"/>
  <c r="N202" i="1"/>
  <c r="O202" i="1"/>
  <c r="M203" i="1"/>
  <c r="N203" i="1"/>
  <c r="O203" i="1"/>
  <c r="M204" i="1"/>
  <c r="N204" i="1"/>
  <c r="O204" i="1"/>
  <c r="M205" i="1"/>
  <c r="N205" i="1"/>
  <c r="O205" i="1"/>
  <c r="M206" i="1"/>
  <c r="N206" i="1"/>
  <c r="O206" i="1"/>
  <c r="M207" i="1"/>
  <c r="N207" i="1"/>
  <c r="O207" i="1"/>
  <c r="M208" i="1"/>
  <c r="N208" i="1"/>
  <c r="O208" i="1"/>
  <c r="M209" i="1"/>
  <c r="N209" i="1"/>
  <c r="O209" i="1"/>
  <c r="M210" i="1"/>
  <c r="N210" i="1"/>
  <c r="O210" i="1"/>
  <c r="M211" i="1"/>
  <c r="N211" i="1"/>
  <c r="O211" i="1"/>
  <c r="M212" i="1"/>
  <c r="N212" i="1"/>
  <c r="O212" i="1"/>
  <c r="M213" i="1"/>
  <c r="N213" i="1"/>
  <c r="O213" i="1"/>
  <c r="M214" i="1"/>
  <c r="N214" i="1"/>
  <c r="O214" i="1"/>
  <c r="M215" i="1"/>
  <c r="N215" i="1"/>
  <c r="O215" i="1"/>
  <c r="M216" i="1"/>
  <c r="N216" i="1"/>
  <c r="O216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21" i="1"/>
  <c r="N221" i="1"/>
  <c r="O221" i="1"/>
  <c r="M222" i="1"/>
  <c r="N222" i="1"/>
  <c r="O222" i="1"/>
  <c r="M223" i="1"/>
  <c r="N223" i="1"/>
  <c r="O223" i="1"/>
  <c r="M224" i="1"/>
  <c r="N224" i="1"/>
  <c r="O224" i="1"/>
  <c r="M225" i="1"/>
  <c r="N225" i="1"/>
  <c r="O225" i="1"/>
  <c r="M226" i="1"/>
  <c r="N226" i="1"/>
  <c r="O226" i="1"/>
  <c r="M227" i="1"/>
  <c r="N227" i="1"/>
  <c r="O227" i="1"/>
  <c r="M228" i="1"/>
  <c r="N228" i="1"/>
  <c r="O228" i="1"/>
  <c r="M229" i="1"/>
  <c r="N229" i="1"/>
  <c r="O229" i="1"/>
  <c r="M230" i="1"/>
  <c r="N230" i="1"/>
  <c r="O230" i="1"/>
  <c r="M231" i="1"/>
  <c r="N231" i="1"/>
  <c r="O231" i="1"/>
  <c r="M232" i="1"/>
  <c r="N232" i="1"/>
  <c r="O232" i="1"/>
  <c r="M233" i="1"/>
  <c r="N233" i="1"/>
  <c r="O233" i="1"/>
  <c r="M234" i="1"/>
  <c r="N234" i="1"/>
  <c r="O234" i="1"/>
  <c r="M235" i="1"/>
  <c r="N235" i="1"/>
  <c r="O235" i="1"/>
  <c r="M236" i="1"/>
  <c r="N236" i="1"/>
  <c r="O236" i="1"/>
  <c r="M237" i="1"/>
  <c r="N237" i="1"/>
  <c r="O237" i="1"/>
  <c r="M238" i="1"/>
  <c r="N238" i="1"/>
  <c r="O238" i="1"/>
  <c r="M239" i="1"/>
  <c r="N239" i="1"/>
  <c r="O239" i="1"/>
  <c r="M240" i="1"/>
  <c r="N240" i="1"/>
  <c r="O240" i="1"/>
  <c r="M241" i="1"/>
  <c r="N241" i="1"/>
  <c r="O241" i="1"/>
  <c r="M242" i="1"/>
  <c r="N242" i="1"/>
  <c r="O242" i="1"/>
  <c r="M243" i="1"/>
  <c r="N243" i="1"/>
  <c r="O243" i="1"/>
  <c r="M244" i="1"/>
  <c r="N244" i="1"/>
  <c r="O244" i="1"/>
  <c r="M245" i="1"/>
  <c r="N245" i="1"/>
  <c r="O245" i="1"/>
  <c r="M246" i="1"/>
  <c r="N246" i="1"/>
  <c r="O246" i="1"/>
  <c r="M247" i="1"/>
  <c r="N247" i="1"/>
  <c r="O247" i="1"/>
  <c r="M248" i="1"/>
  <c r="N248" i="1"/>
  <c r="O248" i="1"/>
  <c r="M249" i="1"/>
  <c r="N249" i="1"/>
  <c r="O249" i="1"/>
  <c r="M250" i="1"/>
  <c r="N250" i="1"/>
  <c r="O250" i="1"/>
  <c r="M251" i="1"/>
  <c r="N251" i="1"/>
  <c r="O251" i="1"/>
  <c r="M252" i="1"/>
  <c r="N252" i="1"/>
  <c r="O252" i="1"/>
  <c r="M253" i="1"/>
  <c r="N253" i="1"/>
  <c r="O253" i="1"/>
  <c r="M254" i="1"/>
  <c r="N254" i="1"/>
  <c r="O254" i="1"/>
  <c r="M255" i="1"/>
  <c r="N255" i="1"/>
  <c r="O255" i="1"/>
  <c r="M256" i="1"/>
  <c r="N256" i="1"/>
  <c r="O256" i="1"/>
  <c r="M257" i="1"/>
  <c r="N257" i="1"/>
  <c r="O257" i="1"/>
  <c r="M258" i="1"/>
  <c r="N258" i="1"/>
  <c r="O258" i="1"/>
  <c r="M259" i="1"/>
  <c r="N259" i="1"/>
  <c r="O259" i="1"/>
  <c r="M260" i="1"/>
  <c r="N260" i="1"/>
  <c r="O260" i="1"/>
  <c r="M261" i="1"/>
  <c r="N261" i="1"/>
  <c r="O261" i="1"/>
  <c r="M262" i="1"/>
  <c r="N262" i="1"/>
  <c r="O262" i="1"/>
  <c r="M263" i="1"/>
  <c r="N263" i="1"/>
  <c r="O263" i="1"/>
  <c r="M264" i="1"/>
  <c r="N264" i="1"/>
  <c r="O264" i="1"/>
  <c r="M265" i="1"/>
  <c r="N265" i="1"/>
  <c r="O265" i="1"/>
  <c r="M266" i="1"/>
  <c r="N266" i="1"/>
  <c r="O266" i="1"/>
  <c r="M267" i="1"/>
  <c r="N267" i="1"/>
  <c r="O267" i="1"/>
  <c r="M268" i="1"/>
  <c r="N268" i="1"/>
  <c r="O268" i="1"/>
  <c r="M269" i="1"/>
  <c r="N269" i="1"/>
  <c r="O269" i="1"/>
  <c r="M270" i="1"/>
  <c r="N270" i="1"/>
  <c r="O270" i="1"/>
  <c r="M271" i="1"/>
  <c r="N271" i="1"/>
  <c r="O271" i="1"/>
  <c r="M272" i="1"/>
  <c r="N272" i="1"/>
  <c r="O272" i="1"/>
  <c r="M273" i="1"/>
  <c r="N273" i="1"/>
  <c r="O273" i="1"/>
  <c r="M274" i="1"/>
  <c r="N274" i="1"/>
  <c r="O274" i="1"/>
  <c r="M275" i="1"/>
  <c r="N275" i="1"/>
  <c r="O275" i="1"/>
  <c r="M276" i="1"/>
  <c r="N276" i="1"/>
  <c r="O276" i="1"/>
  <c r="M277" i="1"/>
  <c r="N277" i="1"/>
  <c r="O277" i="1"/>
  <c r="M278" i="1"/>
  <c r="N278" i="1"/>
  <c r="O278" i="1"/>
  <c r="M279" i="1"/>
  <c r="N279" i="1"/>
  <c r="O279" i="1"/>
  <c r="M280" i="1"/>
  <c r="N280" i="1"/>
  <c r="O280" i="1"/>
  <c r="M281" i="1"/>
  <c r="N281" i="1"/>
  <c r="O281" i="1"/>
  <c r="M282" i="1"/>
  <c r="N282" i="1"/>
  <c r="O282" i="1"/>
  <c r="M283" i="1"/>
  <c r="N283" i="1"/>
  <c r="O283" i="1"/>
  <c r="M284" i="1"/>
  <c r="N284" i="1"/>
  <c r="O284" i="1"/>
  <c r="M285" i="1"/>
  <c r="N285" i="1"/>
  <c r="O285" i="1"/>
  <c r="M286" i="1"/>
  <c r="N286" i="1"/>
  <c r="O286" i="1"/>
  <c r="M287" i="1"/>
  <c r="N287" i="1"/>
  <c r="O287" i="1"/>
  <c r="M288" i="1"/>
  <c r="N288" i="1"/>
  <c r="O288" i="1"/>
  <c r="M289" i="1"/>
  <c r="N289" i="1"/>
  <c r="O289" i="1"/>
  <c r="M290" i="1"/>
  <c r="N290" i="1"/>
  <c r="O290" i="1"/>
  <c r="M291" i="1"/>
  <c r="N291" i="1"/>
  <c r="O291" i="1"/>
  <c r="M292" i="1"/>
  <c r="N292" i="1"/>
  <c r="O292" i="1"/>
  <c r="M293" i="1"/>
  <c r="N293" i="1"/>
  <c r="O293" i="1"/>
  <c r="M294" i="1"/>
  <c r="N294" i="1"/>
  <c r="O294" i="1"/>
  <c r="M295" i="1"/>
  <c r="N295" i="1"/>
  <c r="O295" i="1"/>
  <c r="M296" i="1"/>
  <c r="N296" i="1"/>
  <c r="O296" i="1"/>
  <c r="M297" i="1"/>
  <c r="N297" i="1"/>
  <c r="O297" i="1"/>
  <c r="M298" i="1"/>
  <c r="N298" i="1"/>
  <c r="O298" i="1"/>
  <c r="M299" i="1"/>
  <c r="N299" i="1"/>
  <c r="O299" i="1"/>
  <c r="M300" i="1"/>
  <c r="N300" i="1"/>
  <c r="O300" i="1"/>
  <c r="M301" i="1"/>
  <c r="N301" i="1"/>
  <c r="O301" i="1"/>
  <c r="M302" i="1"/>
  <c r="N302" i="1"/>
  <c r="O302" i="1"/>
  <c r="M303" i="1"/>
  <c r="N303" i="1"/>
  <c r="O303" i="1"/>
  <c r="M304" i="1"/>
  <c r="N304" i="1"/>
  <c r="O304" i="1"/>
  <c r="M305" i="1"/>
  <c r="N305" i="1"/>
  <c r="O305" i="1"/>
  <c r="M306" i="1"/>
  <c r="N306" i="1"/>
  <c r="O306" i="1"/>
  <c r="M307" i="1"/>
  <c r="N307" i="1"/>
  <c r="O307" i="1"/>
  <c r="M308" i="1"/>
  <c r="N308" i="1"/>
  <c r="O308" i="1"/>
  <c r="M309" i="1"/>
  <c r="N309" i="1"/>
  <c r="O309" i="1"/>
  <c r="M310" i="1"/>
  <c r="N310" i="1"/>
  <c r="O310" i="1"/>
  <c r="M311" i="1"/>
  <c r="N311" i="1"/>
  <c r="O311" i="1"/>
  <c r="M312" i="1"/>
  <c r="N312" i="1"/>
  <c r="O312" i="1"/>
  <c r="M313" i="1"/>
  <c r="N313" i="1"/>
  <c r="O313" i="1"/>
  <c r="M314" i="1"/>
  <c r="N314" i="1"/>
  <c r="O314" i="1"/>
  <c r="M315" i="1"/>
  <c r="N315" i="1"/>
  <c r="O315" i="1"/>
  <c r="M316" i="1"/>
  <c r="N316" i="1"/>
  <c r="O316" i="1"/>
  <c r="M317" i="1"/>
  <c r="N317" i="1"/>
  <c r="O317" i="1"/>
  <c r="M318" i="1"/>
  <c r="N318" i="1"/>
  <c r="O318" i="1"/>
  <c r="M319" i="1"/>
  <c r="N319" i="1"/>
  <c r="O319" i="1"/>
  <c r="M320" i="1"/>
  <c r="N320" i="1"/>
  <c r="O320" i="1"/>
  <c r="M321" i="1"/>
  <c r="N321" i="1"/>
  <c r="O321" i="1"/>
  <c r="M322" i="1"/>
  <c r="N322" i="1"/>
  <c r="O322" i="1"/>
  <c r="M323" i="1"/>
  <c r="N323" i="1"/>
  <c r="O323" i="1"/>
  <c r="M324" i="1"/>
  <c r="N324" i="1"/>
  <c r="O324" i="1"/>
  <c r="M325" i="1"/>
  <c r="N325" i="1"/>
  <c r="O325" i="1"/>
  <c r="M326" i="1"/>
  <c r="N326" i="1"/>
  <c r="O326" i="1"/>
  <c r="M327" i="1"/>
  <c r="N327" i="1"/>
  <c r="O327" i="1"/>
  <c r="M328" i="1"/>
  <c r="N328" i="1"/>
  <c r="O328" i="1"/>
  <c r="M329" i="1"/>
  <c r="N329" i="1"/>
  <c r="O329" i="1"/>
  <c r="M330" i="1"/>
  <c r="N330" i="1"/>
  <c r="O330" i="1"/>
  <c r="M331" i="1"/>
  <c r="N331" i="1"/>
  <c r="O331" i="1"/>
  <c r="M332" i="1"/>
  <c r="N332" i="1"/>
  <c r="O332" i="1"/>
  <c r="M333" i="1"/>
  <c r="N333" i="1"/>
  <c r="O333" i="1"/>
  <c r="M334" i="1"/>
  <c r="N334" i="1"/>
  <c r="O334" i="1"/>
  <c r="M335" i="1"/>
  <c r="N335" i="1"/>
  <c r="O335" i="1"/>
  <c r="M336" i="1"/>
  <c r="N336" i="1"/>
  <c r="O336" i="1"/>
  <c r="M337" i="1"/>
  <c r="N337" i="1"/>
  <c r="O337" i="1"/>
  <c r="M338" i="1"/>
  <c r="N338" i="1"/>
  <c r="O338" i="1"/>
  <c r="M339" i="1"/>
  <c r="N339" i="1"/>
  <c r="O339" i="1"/>
  <c r="M340" i="1"/>
  <c r="N340" i="1"/>
  <c r="O340" i="1"/>
  <c r="M341" i="1"/>
  <c r="N341" i="1"/>
  <c r="O341" i="1"/>
  <c r="M342" i="1"/>
  <c r="N342" i="1"/>
  <c r="O342" i="1"/>
  <c r="M343" i="1"/>
  <c r="N343" i="1"/>
  <c r="O343" i="1"/>
  <c r="M344" i="1"/>
  <c r="N344" i="1"/>
  <c r="O344" i="1"/>
  <c r="M345" i="1"/>
  <c r="N345" i="1"/>
  <c r="O345" i="1"/>
  <c r="M346" i="1"/>
  <c r="N346" i="1"/>
  <c r="O346" i="1"/>
  <c r="M347" i="1"/>
  <c r="N347" i="1"/>
  <c r="O347" i="1"/>
  <c r="M348" i="1"/>
  <c r="N348" i="1"/>
  <c r="O348" i="1"/>
  <c r="M349" i="1"/>
  <c r="N349" i="1"/>
  <c r="O349" i="1"/>
  <c r="M350" i="1"/>
  <c r="N350" i="1"/>
  <c r="O350" i="1"/>
  <c r="M351" i="1"/>
  <c r="N351" i="1"/>
  <c r="O351" i="1"/>
  <c r="M352" i="1"/>
  <c r="N352" i="1"/>
  <c r="O352" i="1"/>
  <c r="M353" i="1"/>
  <c r="N353" i="1"/>
  <c r="O353" i="1"/>
  <c r="M354" i="1"/>
  <c r="N354" i="1"/>
  <c r="O354" i="1"/>
  <c r="M355" i="1"/>
  <c r="N355" i="1"/>
  <c r="O355" i="1"/>
  <c r="M356" i="1"/>
  <c r="N356" i="1"/>
  <c r="O356" i="1"/>
  <c r="M357" i="1"/>
  <c r="N357" i="1"/>
  <c r="O357" i="1"/>
  <c r="M358" i="1"/>
  <c r="N358" i="1"/>
  <c r="O358" i="1"/>
  <c r="M359" i="1"/>
  <c r="N359" i="1"/>
  <c r="O359" i="1"/>
  <c r="M360" i="1"/>
  <c r="N360" i="1"/>
  <c r="O360" i="1"/>
  <c r="M361" i="1"/>
  <c r="N361" i="1"/>
  <c r="O361" i="1"/>
  <c r="M362" i="1"/>
  <c r="N362" i="1"/>
  <c r="O362" i="1"/>
  <c r="M363" i="1"/>
  <c r="N363" i="1"/>
  <c r="O363" i="1"/>
  <c r="M364" i="1"/>
  <c r="N364" i="1"/>
  <c r="O364" i="1"/>
  <c r="M4" i="1"/>
  <c r="N4" i="1"/>
  <c r="O4" i="1"/>
  <c r="M5" i="1"/>
  <c r="N5" i="1"/>
  <c r="O5" i="1"/>
  <c r="M6" i="1"/>
  <c r="N6" i="1"/>
  <c r="O6" i="1"/>
  <c r="M7" i="1"/>
  <c r="N7" i="1"/>
  <c r="O7" i="1"/>
  <c r="M9" i="1"/>
  <c r="N9" i="1"/>
  <c r="O9" i="1"/>
  <c r="M10" i="1"/>
  <c r="N10" i="1"/>
  <c r="O10" i="1"/>
  <c r="M11" i="1"/>
  <c r="N11" i="1"/>
  <c r="O11" i="1"/>
  <c r="M3" i="1"/>
  <c r="N3" i="1"/>
  <c r="O3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366" i="1"/>
  <c r="B367" i="1"/>
  <c r="B368" i="1"/>
  <c r="B369" i="1"/>
  <c r="B370" i="1"/>
  <c r="B365" i="1"/>
  <c r="F14" i="1"/>
  <c r="B14" i="1"/>
  <c r="F15" i="1"/>
  <c r="B15" i="1"/>
  <c r="F16" i="1"/>
  <c r="B16" i="1"/>
  <c r="F17" i="1"/>
  <c r="B17" i="1"/>
  <c r="F18" i="1"/>
  <c r="B18" i="1"/>
  <c r="F19" i="1"/>
  <c r="B19" i="1"/>
  <c r="F20" i="1"/>
  <c r="B20" i="1"/>
  <c r="F21" i="1"/>
  <c r="B21" i="1"/>
  <c r="F22" i="1"/>
  <c r="B22" i="1"/>
  <c r="F23" i="1"/>
  <c r="B23" i="1"/>
  <c r="F24" i="1"/>
  <c r="B24" i="1"/>
  <c r="F25" i="1"/>
  <c r="B25" i="1"/>
  <c r="F26" i="1"/>
  <c r="B26" i="1"/>
  <c r="F27" i="1"/>
  <c r="B27" i="1"/>
  <c r="F28" i="1"/>
  <c r="B28" i="1"/>
  <c r="F29" i="1"/>
  <c r="B29" i="1"/>
  <c r="F30" i="1"/>
  <c r="B30" i="1"/>
  <c r="F31" i="1"/>
  <c r="B31" i="1"/>
  <c r="F32" i="1"/>
  <c r="B32" i="1"/>
  <c r="F33" i="1"/>
  <c r="B33" i="1"/>
  <c r="F34" i="1"/>
  <c r="B34" i="1"/>
  <c r="F35" i="1"/>
  <c r="B35" i="1"/>
  <c r="F36" i="1"/>
  <c r="B36" i="1"/>
  <c r="F37" i="1"/>
  <c r="B37" i="1"/>
  <c r="F38" i="1"/>
  <c r="B38" i="1"/>
  <c r="F39" i="1"/>
  <c r="B39" i="1"/>
  <c r="F40" i="1"/>
  <c r="B40" i="1"/>
  <c r="F41" i="1"/>
  <c r="B41" i="1"/>
  <c r="F42" i="1"/>
  <c r="B42" i="1"/>
  <c r="F43" i="1"/>
  <c r="B43" i="1"/>
  <c r="F44" i="1"/>
  <c r="B44" i="1"/>
  <c r="F45" i="1"/>
  <c r="B45" i="1"/>
  <c r="F46" i="1"/>
  <c r="B46" i="1"/>
  <c r="F47" i="1"/>
  <c r="B47" i="1"/>
  <c r="F48" i="1"/>
  <c r="B48" i="1"/>
  <c r="F49" i="1"/>
  <c r="B49" i="1"/>
  <c r="F50" i="1"/>
  <c r="B50" i="1"/>
  <c r="F51" i="1"/>
  <c r="B51" i="1"/>
  <c r="F52" i="1"/>
  <c r="B52" i="1"/>
  <c r="F53" i="1"/>
  <c r="B53" i="1"/>
  <c r="F54" i="1"/>
  <c r="B54" i="1"/>
  <c r="F55" i="1"/>
  <c r="B55" i="1"/>
  <c r="F56" i="1"/>
  <c r="B56" i="1"/>
  <c r="F57" i="1"/>
  <c r="B57" i="1"/>
  <c r="F58" i="1"/>
  <c r="B58" i="1"/>
  <c r="F59" i="1"/>
  <c r="B59" i="1"/>
  <c r="F60" i="1"/>
  <c r="B60" i="1"/>
  <c r="F61" i="1"/>
  <c r="B61" i="1"/>
  <c r="F62" i="1"/>
  <c r="B62" i="1"/>
  <c r="F63" i="1"/>
  <c r="B63" i="1"/>
  <c r="F64" i="1"/>
  <c r="B64" i="1"/>
  <c r="F65" i="1"/>
  <c r="B65" i="1"/>
  <c r="F66" i="1"/>
  <c r="B66" i="1"/>
  <c r="F67" i="1"/>
  <c r="B67" i="1"/>
  <c r="F68" i="1"/>
  <c r="B68" i="1"/>
  <c r="F69" i="1"/>
  <c r="B69" i="1"/>
  <c r="F70" i="1"/>
  <c r="B70" i="1"/>
  <c r="F71" i="1"/>
  <c r="B71" i="1"/>
  <c r="F72" i="1"/>
  <c r="B72" i="1"/>
  <c r="F73" i="1"/>
  <c r="B73" i="1"/>
  <c r="F74" i="1"/>
  <c r="B74" i="1"/>
  <c r="F75" i="1"/>
  <c r="B75" i="1"/>
  <c r="F76" i="1"/>
  <c r="B76" i="1"/>
  <c r="F77" i="1"/>
  <c r="B77" i="1"/>
  <c r="F78" i="1"/>
  <c r="B78" i="1"/>
  <c r="F79" i="1"/>
  <c r="B79" i="1"/>
  <c r="F80" i="1"/>
  <c r="B80" i="1"/>
  <c r="F81" i="1"/>
  <c r="B81" i="1"/>
  <c r="F82" i="1"/>
  <c r="B82" i="1"/>
  <c r="F83" i="1"/>
  <c r="B83" i="1"/>
  <c r="F84" i="1"/>
  <c r="B84" i="1"/>
  <c r="F85" i="1"/>
  <c r="B85" i="1"/>
  <c r="F86" i="1"/>
  <c r="B86" i="1"/>
  <c r="F87" i="1"/>
  <c r="B87" i="1"/>
  <c r="F88" i="1"/>
  <c r="B88" i="1"/>
  <c r="F89" i="1"/>
  <c r="B89" i="1"/>
  <c r="F90" i="1"/>
  <c r="B90" i="1"/>
  <c r="F91" i="1"/>
  <c r="B91" i="1"/>
  <c r="F92" i="1"/>
  <c r="B92" i="1"/>
  <c r="F93" i="1"/>
  <c r="B93" i="1"/>
  <c r="F94" i="1"/>
  <c r="B94" i="1"/>
  <c r="F95" i="1"/>
  <c r="B95" i="1"/>
  <c r="F96" i="1"/>
  <c r="B96" i="1"/>
  <c r="F97" i="1"/>
  <c r="B97" i="1"/>
  <c r="F98" i="1"/>
  <c r="B98" i="1"/>
  <c r="F99" i="1"/>
  <c r="B99" i="1"/>
  <c r="F100" i="1"/>
  <c r="B100" i="1"/>
  <c r="F101" i="1"/>
  <c r="B101" i="1"/>
  <c r="F102" i="1"/>
  <c r="B102" i="1"/>
  <c r="F103" i="1"/>
  <c r="B103" i="1"/>
  <c r="F104" i="1"/>
  <c r="B104" i="1"/>
  <c r="F105" i="1"/>
  <c r="B105" i="1"/>
  <c r="F106" i="1"/>
  <c r="B106" i="1"/>
  <c r="F107" i="1"/>
  <c r="B107" i="1"/>
  <c r="F108" i="1"/>
  <c r="B108" i="1"/>
  <c r="F109" i="1"/>
  <c r="B109" i="1"/>
  <c r="F110" i="1"/>
  <c r="B110" i="1"/>
  <c r="F111" i="1"/>
  <c r="B111" i="1"/>
  <c r="F112" i="1"/>
  <c r="B112" i="1"/>
  <c r="F113" i="1"/>
  <c r="B113" i="1"/>
  <c r="F114" i="1"/>
  <c r="B114" i="1"/>
  <c r="F115" i="1"/>
  <c r="B115" i="1"/>
  <c r="F116" i="1"/>
  <c r="B116" i="1"/>
  <c r="F117" i="1"/>
  <c r="B117" i="1"/>
  <c r="F118" i="1"/>
  <c r="B118" i="1"/>
  <c r="F119" i="1"/>
  <c r="B119" i="1"/>
  <c r="F120" i="1"/>
  <c r="B120" i="1"/>
  <c r="F121" i="1"/>
  <c r="B121" i="1"/>
  <c r="F122" i="1"/>
  <c r="B122" i="1"/>
  <c r="F123" i="1"/>
  <c r="B123" i="1"/>
  <c r="F124" i="1"/>
  <c r="B124" i="1"/>
  <c r="F125" i="1"/>
  <c r="B125" i="1"/>
  <c r="F126" i="1"/>
  <c r="B126" i="1"/>
  <c r="F127" i="1"/>
  <c r="B127" i="1"/>
  <c r="F128" i="1"/>
  <c r="B128" i="1"/>
  <c r="F129" i="1"/>
  <c r="B129" i="1"/>
  <c r="F130" i="1"/>
  <c r="B130" i="1"/>
  <c r="F131" i="1"/>
  <c r="B131" i="1"/>
  <c r="F132" i="1"/>
  <c r="B132" i="1"/>
  <c r="F133" i="1"/>
  <c r="B133" i="1"/>
  <c r="F134" i="1"/>
  <c r="B134" i="1"/>
  <c r="F135" i="1"/>
  <c r="B135" i="1"/>
  <c r="F136" i="1"/>
  <c r="B136" i="1"/>
  <c r="F137" i="1"/>
  <c r="B137" i="1"/>
  <c r="F138" i="1"/>
  <c r="B138" i="1"/>
  <c r="F139" i="1"/>
  <c r="B139" i="1"/>
  <c r="F140" i="1"/>
  <c r="B140" i="1"/>
  <c r="F141" i="1"/>
  <c r="B141" i="1"/>
  <c r="F142" i="1"/>
  <c r="B142" i="1"/>
  <c r="F143" i="1"/>
  <c r="B143" i="1"/>
  <c r="F144" i="1"/>
  <c r="B144" i="1"/>
  <c r="F145" i="1"/>
  <c r="B145" i="1"/>
  <c r="F146" i="1"/>
  <c r="B146" i="1"/>
  <c r="F147" i="1"/>
  <c r="B147" i="1"/>
  <c r="F148" i="1"/>
  <c r="B148" i="1"/>
  <c r="F149" i="1"/>
  <c r="B149" i="1"/>
  <c r="F150" i="1"/>
  <c r="B150" i="1"/>
  <c r="F151" i="1"/>
  <c r="B151" i="1"/>
  <c r="F152" i="1"/>
  <c r="B152" i="1"/>
  <c r="F153" i="1"/>
  <c r="B153" i="1"/>
  <c r="F154" i="1"/>
  <c r="B154" i="1"/>
  <c r="F155" i="1"/>
  <c r="B155" i="1"/>
  <c r="F156" i="1"/>
  <c r="B156" i="1"/>
  <c r="F157" i="1"/>
  <c r="B157" i="1"/>
  <c r="F158" i="1"/>
  <c r="B158" i="1"/>
  <c r="F159" i="1"/>
  <c r="B159" i="1"/>
  <c r="F160" i="1"/>
  <c r="B160" i="1"/>
  <c r="F161" i="1"/>
  <c r="B161" i="1"/>
  <c r="F162" i="1"/>
  <c r="B162" i="1"/>
  <c r="F163" i="1"/>
  <c r="B163" i="1"/>
  <c r="F164" i="1"/>
  <c r="B164" i="1"/>
  <c r="F165" i="1"/>
  <c r="B165" i="1"/>
  <c r="F166" i="1"/>
  <c r="B166" i="1"/>
  <c r="F167" i="1"/>
  <c r="B167" i="1"/>
  <c r="F168" i="1"/>
  <c r="B168" i="1"/>
  <c r="F169" i="1"/>
  <c r="B169" i="1"/>
  <c r="F170" i="1"/>
  <c r="B170" i="1"/>
  <c r="F171" i="1"/>
  <c r="B171" i="1"/>
  <c r="F172" i="1"/>
  <c r="B172" i="1"/>
  <c r="F173" i="1"/>
  <c r="B173" i="1"/>
  <c r="F174" i="1"/>
  <c r="B174" i="1"/>
  <c r="F175" i="1"/>
  <c r="B175" i="1"/>
  <c r="F176" i="1"/>
  <c r="B176" i="1"/>
  <c r="F177" i="1"/>
  <c r="B177" i="1"/>
  <c r="F178" i="1"/>
  <c r="B178" i="1"/>
  <c r="F179" i="1"/>
  <c r="B179" i="1"/>
  <c r="F180" i="1"/>
  <c r="B180" i="1"/>
  <c r="F181" i="1"/>
  <c r="B181" i="1"/>
  <c r="F182" i="1"/>
  <c r="B182" i="1"/>
  <c r="F183" i="1"/>
  <c r="B183" i="1"/>
  <c r="F184" i="1"/>
  <c r="B184" i="1"/>
  <c r="F185" i="1"/>
  <c r="B185" i="1"/>
  <c r="F186" i="1"/>
  <c r="B186" i="1"/>
  <c r="F187" i="1"/>
  <c r="B187" i="1"/>
  <c r="F188" i="1"/>
  <c r="B188" i="1"/>
  <c r="F189" i="1"/>
  <c r="B189" i="1"/>
  <c r="F190" i="1"/>
  <c r="B190" i="1"/>
  <c r="F191" i="1"/>
  <c r="B191" i="1"/>
  <c r="F192" i="1"/>
  <c r="B192" i="1"/>
  <c r="F193" i="1"/>
  <c r="B193" i="1"/>
  <c r="F194" i="1"/>
  <c r="B194" i="1"/>
  <c r="F195" i="1"/>
  <c r="B195" i="1"/>
  <c r="F196" i="1"/>
  <c r="B196" i="1"/>
  <c r="F197" i="1"/>
  <c r="B197" i="1"/>
  <c r="F198" i="1"/>
  <c r="B198" i="1"/>
  <c r="F199" i="1"/>
  <c r="B199" i="1"/>
  <c r="F200" i="1"/>
  <c r="B200" i="1"/>
  <c r="F201" i="1"/>
  <c r="B201" i="1"/>
  <c r="F202" i="1"/>
  <c r="B202" i="1"/>
  <c r="F203" i="1"/>
  <c r="B203" i="1"/>
  <c r="F204" i="1"/>
  <c r="B204" i="1"/>
  <c r="F205" i="1"/>
  <c r="B205" i="1"/>
  <c r="F206" i="1"/>
  <c r="B206" i="1"/>
  <c r="F207" i="1"/>
  <c r="B207" i="1"/>
  <c r="F208" i="1"/>
  <c r="B208" i="1"/>
  <c r="F209" i="1"/>
  <c r="B209" i="1"/>
  <c r="F210" i="1"/>
  <c r="B210" i="1"/>
  <c r="F211" i="1"/>
  <c r="B211" i="1"/>
  <c r="F212" i="1"/>
  <c r="B212" i="1"/>
  <c r="F213" i="1"/>
  <c r="B213" i="1"/>
  <c r="F214" i="1"/>
  <c r="B214" i="1"/>
  <c r="F215" i="1"/>
  <c r="B215" i="1"/>
  <c r="F216" i="1"/>
  <c r="B216" i="1"/>
  <c r="F217" i="1"/>
  <c r="B217" i="1"/>
  <c r="F218" i="1"/>
  <c r="B218" i="1"/>
  <c r="F219" i="1"/>
  <c r="B219" i="1"/>
  <c r="F220" i="1"/>
  <c r="B220" i="1"/>
  <c r="F221" i="1"/>
  <c r="B221" i="1"/>
  <c r="F222" i="1"/>
  <c r="B222" i="1"/>
  <c r="F223" i="1"/>
  <c r="B223" i="1"/>
  <c r="F224" i="1"/>
  <c r="B224" i="1"/>
  <c r="F225" i="1"/>
  <c r="B225" i="1"/>
  <c r="F226" i="1"/>
  <c r="B226" i="1"/>
  <c r="F227" i="1"/>
  <c r="B227" i="1"/>
  <c r="F228" i="1"/>
  <c r="B228" i="1"/>
  <c r="F229" i="1"/>
  <c r="B229" i="1"/>
  <c r="F230" i="1"/>
  <c r="B230" i="1"/>
  <c r="F231" i="1"/>
  <c r="B231" i="1"/>
  <c r="F232" i="1"/>
  <c r="B232" i="1"/>
  <c r="F233" i="1"/>
  <c r="B233" i="1"/>
  <c r="F234" i="1"/>
  <c r="B234" i="1"/>
  <c r="F235" i="1"/>
  <c r="B235" i="1"/>
  <c r="F236" i="1"/>
  <c r="B236" i="1"/>
  <c r="F237" i="1"/>
  <c r="B237" i="1"/>
  <c r="F238" i="1"/>
  <c r="B238" i="1"/>
  <c r="F239" i="1"/>
  <c r="B239" i="1"/>
  <c r="F240" i="1"/>
  <c r="B240" i="1"/>
  <c r="F241" i="1"/>
  <c r="B241" i="1"/>
  <c r="F242" i="1"/>
  <c r="B242" i="1"/>
  <c r="F243" i="1"/>
  <c r="B243" i="1"/>
  <c r="F244" i="1"/>
  <c r="B244" i="1"/>
  <c r="F245" i="1"/>
  <c r="B245" i="1"/>
  <c r="F246" i="1"/>
  <c r="B246" i="1"/>
  <c r="F247" i="1"/>
  <c r="B247" i="1"/>
  <c r="F248" i="1"/>
  <c r="B248" i="1"/>
  <c r="F249" i="1"/>
  <c r="B249" i="1"/>
  <c r="F250" i="1"/>
  <c r="B250" i="1"/>
  <c r="F251" i="1"/>
  <c r="B251" i="1"/>
  <c r="F252" i="1"/>
  <c r="B252" i="1"/>
  <c r="F253" i="1"/>
  <c r="B253" i="1"/>
  <c r="F254" i="1"/>
  <c r="B254" i="1"/>
  <c r="F255" i="1"/>
  <c r="B255" i="1"/>
  <c r="F256" i="1"/>
  <c r="B256" i="1"/>
  <c r="F257" i="1"/>
  <c r="B257" i="1"/>
  <c r="F258" i="1"/>
  <c r="B258" i="1"/>
  <c r="F259" i="1"/>
  <c r="B259" i="1"/>
  <c r="F260" i="1"/>
  <c r="B260" i="1"/>
  <c r="F261" i="1"/>
  <c r="B261" i="1"/>
  <c r="F262" i="1"/>
  <c r="B262" i="1"/>
  <c r="F263" i="1"/>
  <c r="B263" i="1"/>
  <c r="F264" i="1"/>
  <c r="B264" i="1"/>
  <c r="F265" i="1"/>
  <c r="B265" i="1"/>
  <c r="F266" i="1"/>
  <c r="B266" i="1"/>
  <c r="F267" i="1"/>
  <c r="B267" i="1"/>
  <c r="F268" i="1"/>
  <c r="B268" i="1"/>
  <c r="F269" i="1"/>
  <c r="B269" i="1"/>
  <c r="F270" i="1"/>
  <c r="B270" i="1"/>
  <c r="F271" i="1"/>
  <c r="B271" i="1"/>
  <c r="F272" i="1"/>
  <c r="B272" i="1"/>
  <c r="F273" i="1"/>
  <c r="B273" i="1"/>
  <c r="F274" i="1"/>
  <c r="B274" i="1"/>
  <c r="F275" i="1"/>
  <c r="B275" i="1"/>
  <c r="F276" i="1"/>
  <c r="B276" i="1"/>
  <c r="F277" i="1"/>
  <c r="B277" i="1"/>
  <c r="F278" i="1"/>
  <c r="B278" i="1"/>
  <c r="F279" i="1"/>
  <c r="B279" i="1"/>
  <c r="F280" i="1"/>
  <c r="B280" i="1"/>
  <c r="F281" i="1"/>
  <c r="B281" i="1"/>
  <c r="F282" i="1"/>
  <c r="B282" i="1"/>
  <c r="F283" i="1"/>
  <c r="B283" i="1"/>
  <c r="F284" i="1"/>
  <c r="B284" i="1"/>
  <c r="F285" i="1"/>
  <c r="B285" i="1"/>
  <c r="F286" i="1"/>
  <c r="B286" i="1"/>
  <c r="F287" i="1"/>
  <c r="B287" i="1"/>
  <c r="F288" i="1"/>
  <c r="B288" i="1"/>
  <c r="F289" i="1"/>
  <c r="B289" i="1"/>
  <c r="F290" i="1"/>
  <c r="B290" i="1"/>
  <c r="F291" i="1"/>
  <c r="B291" i="1"/>
  <c r="F292" i="1"/>
  <c r="B292" i="1"/>
  <c r="F293" i="1"/>
  <c r="B293" i="1"/>
  <c r="F294" i="1"/>
  <c r="B294" i="1"/>
  <c r="F295" i="1"/>
  <c r="B295" i="1"/>
  <c r="F296" i="1"/>
  <c r="B296" i="1"/>
  <c r="F297" i="1"/>
  <c r="B297" i="1"/>
  <c r="F298" i="1"/>
  <c r="B298" i="1"/>
  <c r="F299" i="1"/>
  <c r="B299" i="1"/>
  <c r="F300" i="1"/>
  <c r="B300" i="1"/>
  <c r="F301" i="1"/>
  <c r="B301" i="1"/>
  <c r="F302" i="1"/>
  <c r="B302" i="1"/>
  <c r="F303" i="1"/>
  <c r="B303" i="1"/>
  <c r="F304" i="1"/>
  <c r="B304" i="1"/>
  <c r="F305" i="1"/>
  <c r="B305" i="1"/>
  <c r="F306" i="1"/>
  <c r="B306" i="1"/>
  <c r="F307" i="1"/>
  <c r="B307" i="1"/>
  <c r="F308" i="1"/>
  <c r="B308" i="1"/>
  <c r="F309" i="1"/>
  <c r="B309" i="1"/>
  <c r="F310" i="1"/>
  <c r="B310" i="1"/>
  <c r="F311" i="1"/>
  <c r="B311" i="1"/>
  <c r="F312" i="1"/>
  <c r="B312" i="1"/>
  <c r="F313" i="1"/>
  <c r="B313" i="1"/>
  <c r="F314" i="1"/>
  <c r="B314" i="1"/>
  <c r="F315" i="1"/>
  <c r="B315" i="1"/>
  <c r="F316" i="1"/>
  <c r="B316" i="1"/>
  <c r="F317" i="1"/>
  <c r="B317" i="1"/>
  <c r="F318" i="1"/>
  <c r="B318" i="1"/>
  <c r="F319" i="1"/>
  <c r="B319" i="1"/>
  <c r="F320" i="1"/>
  <c r="B320" i="1"/>
  <c r="F321" i="1"/>
  <c r="B321" i="1"/>
  <c r="F322" i="1"/>
  <c r="B322" i="1"/>
  <c r="F323" i="1"/>
  <c r="B323" i="1"/>
  <c r="F324" i="1"/>
  <c r="B324" i="1"/>
  <c r="F325" i="1"/>
  <c r="B325" i="1"/>
  <c r="F326" i="1"/>
  <c r="B326" i="1"/>
  <c r="F327" i="1"/>
  <c r="B327" i="1"/>
  <c r="F328" i="1"/>
  <c r="B328" i="1"/>
  <c r="F329" i="1"/>
  <c r="B329" i="1"/>
  <c r="F330" i="1"/>
  <c r="B330" i="1"/>
  <c r="F331" i="1"/>
  <c r="B331" i="1"/>
  <c r="F332" i="1"/>
  <c r="B332" i="1"/>
  <c r="F333" i="1"/>
  <c r="B333" i="1"/>
  <c r="F334" i="1"/>
  <c r="B334" i="1"/>
  <c r="F335" i="1"/>
  <c r="B335" i="1"/>
  <c r="F336" i="1"/>
  <c r="B336" i="1"/>
  <c r="F337" i="1"/>
  <c r="B337" i="1"/>
  <c r="F338" i="1"/>
  <c r="B338" i="1"/>
  <c r="F339" i="1"/>
  <c r="B339" i="1"/>
  <c r="F340" i="1"/>
  <c r="B340" i="1"/>
  <c r="F341" i="1"/>
  <c r="B341" i="1"/>
  <c r="F342" i="1"/>
  <c r="B342" i="1"/>
  <c r="F343" i="1"/>
  <c r="B343" i="1"/>
  <c r="F344" i="1"/>
  <c r="B344" i="1"/>
  <c r="F345" i="1"/>
  <c r="B345" i="1"/>
  <c r="F346" i="1"/>
  <c r="B346" i="1"/>
  <c r="F347" i="1"/>
  <c r="B347" i="1"/>
  <c r="F348" i="1"/>
  <c r="B348" i="1"/>
  <c r="F349" i="1"/>
  <c r="B349" i="1"/>
  <c r="F350" i="1"/>
  <c r="B350" i="1"/>
  <c r="F351" i="1"/>
  <c r="B351" i="1"/>
  <c r="F352" i="1"/>
  <c r="B352" i="1"/>
  <c r="F353" i="1"/>
  <c r="B353" i="1"/>
  <c r="F354" i="1"/>
  <c r="B354" i="1"/>
  <c r="F355" i="1"/>
  <c r="B355" i="1"/>
  <c r="F356" i="1"/>
  <c r="B356" i="1"/>
  <c r="F357" i="1"/>
  <c r="B357" i="1"/>
  <c r="F358" i="1"/>
  <c r="B358" i="1"/>
  <c r="F359" i="1"/>
  <c r="B359" i="1"/>
  <c r="F360" i="1"/>
  <c r="B360" i="1"/>
  <c r="F361" i="1"/>
  <c r="B361" i="1"/>
  <c r="F362" i="1"/>
  <c r="B362" i="1"/>
  <c r="F363" i="1"/>
  <c r="B363" i="1"/>
  <c r="F364" i="1"/>
  <c r="B364" i="1"/>
  <c r="F4" i="1"/>
  <c r="B4" i="1"/>
  <c r="F5" i="1"/>
  <c r="B5" i="1"/>
  <c r="F6" i="1"/>
  <c r="B6" i="1"/>
  <c r="F7" i="1"/>
  <c r="B7" i="1"/>
  <c r="F8" i="1"/>
  <c r="B8" i="1"/>
  <c r="F9" i="1"/>
  <c r="B9" i="1"/>
  <c r="F10" i="1"/>
  <c r="B10" i="1"/>
  <c r="F11" i="1"/>
  <c r="B11" i="1"/>
  <c r="F12" i="1"/>
  <c r="B12" i="1"/>
  <c r="F13" i="1"/>
  <c r="B13" i="1"/>
  <c r="B3" i="1"/>
</calcChain>
</file>

<file path=xl/sharedStrings.xml><?xml version="1.0" encoding="utf-8"?>
<sst xmlns="http://schemas.openxmlformats.org/spreadsheetml/2006/main" count="52" uniqueCount="37">
  <si>
    <t>Altitude</t>
  </si>
  <si>
    <t>ft</t>
  </si>
  <si>
    <t>T</t>
  </si>
  <si>
    <t>P</t>
  </si>
  <si>
    <t>R</t>
  </si>
  <si>
    <t>m</t>
  </si>
  <si>
    <t>K</t>
  </si>
  <si>
    <t>d</t>
  </si>
  <si>
    <t>Density</t>
  </si>
  <si>
    <t>ft/s</t>
  </si>
  <si>
    <t>Dyn Viscosity</t>
  </si>
  <si>
    <t>slug/ft-s</t>
  </si>
  <si>
    <t>psf</t>
  </si>
  <si>
    <t>a</t>
  </si>
  <si>
    <t>KEAS</t>
  </si>
  <si>
    <t>KCAS</t>
  </si>
  <si>
    <t>Altitude (h)</t>
  </si>
  <si>
    <t>Mach (M)</t>
  </si>
  <si>
    <t>Temperature (T)</t>
  </si>
  <si>
    <t>Pressure (P)</t>
  </si>
  <si>
    <r>
      <rPr>
        <sz val="10"/>
        <rFont val="Verdana"/>
      </rPr>
      <t xml:space="preserve">Density </t>
    </r>
    <r>
      <rPr>
        <sz val="10"/>
        <rFont val="Symbol"/>
        <charset val="2"/>
      </rPr>
      <t>(r)</t>
    </r>
  </si>
  <si>
    <t>Speed of Sound (a)</t>
  </si>
  <si>
    <t>Standard Atmosphere</t>
  </si>
  <si>
    <t>Raymer p781</t>
  </si>
  <si>
    <t>F</t>
  </si>
  <si>
    <t>KTAS</t>
  </si>
  <si>
    <r>
      <t>P/P</t>
    </r>
    <r>
      <rPr>
        <b/>
        <vertAlign val="subscript"/>
        <sz val="10"/>
        <rFont val="Verdana"/>
      </rPr>
      <t>o</t>
    </r>
  </si>
  <si>
    <r>
      <rPr>
        <b/>
        <sz val="10"/>
        <rFont val="Symbol"/>
        <charset val="2"/>
      </rPr>
      <t>r/r</t>
    </r>
    <r>
      <rPr>
        <b/>
        <vertAlign val="subscript"/>
        <sz val="10"/>
        <rFont val="Verdana"/>
      </rPr>
      <t>o</t>
    </r>
  </si>
  <si>
    <r>
      <t>T/T</t>
    </r>
    <r>
      <rPr>
        <b/>
        <vertAlign val="subscript"/>
        <sz val="10"/>
        <rFont val="Verdana"/>
      </rPr>
      <t>o</t>
    </r>
  </si>
  <si>
    <r>
      <t>lb/ft</t>
    </r>
    <r>
      <rPr>
        <b/>
        <vertAlign val="superscript"/>
        <sz val="10"/>
        <rFont val="Verdana"/>
      </rPr>
      <t>2</t>
    </r>
  </si>
  <si>
    <r>
      <t>slugs/ft</t>
    </r>
    <r>
      <rPr>
        <b/>
        <vertAlign val="superscript"/>
        <sz val="10"/>
        <rFont val="Verdana"/>
      </rPr>
      <t>3</t>
    </r>
  </si>
  <si>
    <r>
      <t>N/m</t>
    </r>
    <r>
      <rPr>
        <b/>
        <vertAlign val="superscript"/>
        <sz val="10"/>
        <rFont val="Verdana"/>
      </rPr>
      <t>2</t>
    </r>
  </si>
  <si>
    <t>Equivalent Air Speed</t>
  </si>
  <si>
    <t>Corrected Airspeed</t>
  </si>
  <si>
    <r>
      <t>slug/ft</t>
    </r>
    <r>
      <rPr>
        <vertAlign val="superscript"/>
        <sz val="10"/>
        <rFont val="Verdana"/>
      </rPr>
      <t>3</t>
    </r>
  </si>
  <si>
    <r>
      <t>Dynamic Pressure (q</t>
    </r>
    <r>
      <rPr>
        <vertAlign val="subscript"/>
        <sz val="10"/>
        <rFont val="Verdana"/>
      </rPr>
      <t>c</t>
    </r>
    <r>
      <rPr>
        <sz val="10"/>
        <rFont val="Verdana"/>
      </rPr>
      <t>)</t>
    </r>
  </si>
  <si>
    <r>
      <t>Airspeed (V</t>
    </r>
    <r>
      <rPr>
        <vertAlign val="subscript"/>
        <sz val="10"/>
        <rFont val="Verdana"/>
      </rPr>
      <t>∞</t>
    </r>
    <r>
      <rPr>
        <sz val="10"/>
        <rFont val="Verdana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</si>
</sst>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0"/>
    <numFmt numFmtId="166" formatCode="0.000E+00"/>
    <numFmt numFmtId="167" formatCode="0.0000"/>
  </numFmts>
  <fonts count="10" x14ac:knownFonts="1">
    <font>
      <sz val="10"/>
      <name val="Verdana"/>
    </font>
    <font>
      <sz val="10"/>
      <name val="Symbol"/>
      <charset val="2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0"/>
      <name val="Verdana"/>
    </font>
    <font>
      <b/>
      <vertAlign val="subscript"/>
      <sz val="10"/>
      <name val="Verdana"/>
    </font>
    <font>
      <b/>
      <sz val="10"/>
      <name val="Symbol"/>
      <charset val="2"/>
    </font>
    <font>
      <b/>
      <vertAlign val="superscript"/>
      <sz val="10"/>
      <name val="Verdana"/>
    </font>
    <font>
      <vertAlign val="superscript"/>
      <sz val="10"/>
      <name val="Verdana"/>
    </font>
    <font>
      <vertAlign val="subscript"/>
      <sz val="1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20">
    <xf numFmtId="0" fontId="0" fillId="0" borderId="0" xfId="0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2" borderId="1" xfId="1"/>
    <xf numFmtId="164" fontId="3" fillId="3" borderId="2" xfId="2" applyNumberFormat="1"/>
    <xf numFmtId="167" fontId="0" fillId="0" borderId="0" xfId="0" applyNumberFormat="1"/>
    <xf numFmtId="0" fontId="1" fillId="0" borderId="0" xfId="0" applyFont="1"/>
    <xf numFmtId="0" fontId="0" fillId="0" borderId="0" xfId="0" applyFont="1"/>
    <xf numFmtId="167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2" fontId="6" fillId="0" borderId="0" xfId="0" applyNumberFormat="1" applyFont="1" applyAlignment="1">
      <alignment horizontal="center"/>
    </xf>
    <xf numFmtId="2" fontId="4" fillId="0" borderId="0" xfId="0" applyNumberFormat="1" applyFont="1"/>
    <xf numFmtId="2" fontId="3" fillId="3" borderId="2" xfId="2" applyNumberFormat="1"/>
    <xf numFmtId="0" fontId="3" fillId="3" borderId="2" xfId="2"/>
    <xf numFmtId="165" fontId="3" fillId="3" borderId="2" xfId="2" applyNumberFormat="1"/>
  </cellXfs>
  <cellStyles count="3">
    <cellStyle name="Input" xfId="1" builtinId="20"/>
    <cellStyle name="Normal" xfId="0" builtinId="0"/>
    <cellStyle name="Output" xfId="2" builtinId="2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80966325036603"/>
          <c:y val="0.098989898989899"/>
          <c:w val="0.691068814055637"/>
          <c:h val="0.802020202020202"/>
        </c:manualLayout>
      </c:layout>
      <c:scatterChart>
        <c:scatterStyle val="smoothMarker"/>
        <c:varyColors val="0"/>
        <c:ser>
          <c:idx val="0"/>
          <c:order val="0"/>
          <c:tx>
            <c:v>Temperatue</c:v>
          </c:tx>
          <c:marker>
            <c:symbol val="none"/>
          </c:marker>
          <c:xVal>
            <c:numRef>
              <c:f>'Atmospheric Data'!$F$3:$F$659</c:f>
              <c:numCache>
                <c:formatCode>0.00</c:formatCode>
                <c:ptCount val="657"/>
                <c:pt idx="0">
                  <c:v>518.7</c:v>
                </c:pt>
                <c:pt idx="1">
                  <c:v>518.3440000000001</c:v>
                </c:pt>
                <c:pt idx="2">
                  <c:v>517.988</c:v>
                </c:pt>
                <c:pt idx="3">
                  <c:v>517.6320000000001</c:v>
                </c:pt>
                <c:pt idx="4">
                  <c:v>517.276</c:v>
                </c:pt>
                <c:pt idx="5">
                  <c:v>516.9200000000001</c:v>
                </c:pt>
                <c:pt idx="6">
                  <c:v>516.5640000000001</c:v>
                </c:pt>
                <c:pt idx="7">
                  <c:v>516.208</c:v>
                </c:pt>
                <c:pt idx="8">
                  <c:v>515.8520000000001</c:v>
                </c:pt>
                <c:pt idx="9">
                  <c:v>515.4960000000001</c:v>
                </c:pt>
                <c:pt idx="10">
                  <c:v>515.1400000000001</c:v>
                </c:pt>
                <c:pt idx="11">
                  <c:v>514.784</c:v>
                </c:pt>
                <c:pt idx="12">
                  <c:v>514.428</c:v>
                </c:pt>
                <c:pt idx="13">
                  <c:v>514.072</c:v>
                </c:pt>
                <c:pt idx="14">
                  <c:v>513.716</c:v>
                </c:pt>
                <c:pt idx="15">
                  <c:v>513.36</c:v>
                </c:pt>
                <c:pt idx="16">
                  <c:v>513.004</c:v>
                </c:pt>
                <c:pt idx="17">
                  <c:v>512.648</c:v>
                </c:pt>
                <c:pt idx="18">
                  <c:v>512.292</c:v>
                </c:pt>
                <c:pt idx="19">
                  <c:v>511.936</c:v>
                </c:pt>
                <c:pt idx="20">
                  <c:v>511.58</c:v>
                </c:pt>
                <c:pt idx="21">
                  <c:v>511.224</c:v>
                </c:pt>
                <c:pt idx="22">
                  <c:v>510.8680000000001</c:v>
                </c:pt>
                <c:pt idx="23">
                  <c:v>510.5120000000001</c:v>
                </c:pt>
                <c:pt idx="24">
                  <c:v>510.1560000000001</c:v>
                </c:pt>
                <c:pt idx="25">
                  <c:v>509.8000000000001</c:v>
                </c:pt>
                <c:pt idx="26">
                  <c:v>509.4440000000001</c:v>
                </c:pt>
                <c:pt idx="27">
                  <c:v>509.088</c:v>
                </c:pt>
                <c:pt idx="28">
                  <c:v>508.732</c:v>
                </c:pt>
                <c:pt idx="29">
                  <c:v>508.376</c:v>
                </c:pt>
                <c:pt idx="30">
                  <c:v>508.02</c:v>
                </c:pt>
                <c:pt idx="31">
                  <c:v>507.664</c:v>
                </c:pt>
                <c:pt idx="32">
                  <c:v>507.308</c:v>
                </c:pt>
                <c:pt idx="33">
                  <c:v>506.9520000000001</c:v>
                </c:pt>
                <c:pt idx="34">
                  <c:v>506.5960000000001</c:v>
                </c:pt>
                <c:pt idx="35">
                  <c:v>506.2400000000001</c:v>
                </c:pt>
                <c:pt idx="36">
                  <c:v>505.8840000000001</c:v>
                </c:pt>
                <c:pt idx="37">
                  <c:v>505.528</c:v>
                </c:pt>
                <c:pt idx="38">
                  <c:v>505.172</c:v>
                </c:pt>
                <c:pt idx="39">
                  <c:v>504.816</c:v>
                </c:pt>
                <c:pt idx="40">
                  <c:v>504.46</c:v>
                </c:pt>
                <c:pt idx="41">
                  <c:v>504.104</c:v>
                </c:pt>
                <c:pt idx="42">
                  <c:v>503.748</c:v>
                </c:pt>
                <c:pt idx="43">
                  <c:v>503.3920000000001</c:v>
                </c:pt>
                <c:pt idx="44">
                  <c:v>503.0360000000001</c:v>
                </c:pt>
                <c:pt idx="45">
                  <c:v>502.6800000000001</c:v>
                </c:pt>
                <c:pt idx="46">
                  <c:v>502.3240000000001</c:v>
                </c:pt>
                <c:pt idx="47">
                  <c:v>501.9680000000001</c:v>
                </c:pt>
                <c:pt idx="48">
                  <c:v>501.612</c:v>
                </c:pt>
                <c:pt idx="49">
                  <c:v>501.256</c:v>
                </c:pt>
                <c:pt idx="50">
                  <c:v>500.9</c:v>
                </c:pt>
                <c:pt idx="51">
                  <c:v>500.544</c:v>
                </c:pt>
                <c:pt idx="52">
                  <c:v>500.188</c:v>
                </c:pt>
                <c:pt idx="53">
                  <c:v>499.8320000000001</c:v>
                </c:pt>
                <c:pt idx="54">
                  <c:v>499.4760000000001</c:v>
                </c:pt>
                <c:pt idx="55">
                  <c:v>499.1200000000001</c:v>
                </c:pt>
                <c:pt idx="56">
                  <c:v>498.7640000000001</c:v>
                </c:pt>
                <c:pt idx="57">
                  <c:v>498.4080000000001</c:v>
                </c:pt>
                <c:pt idx="58">
                  <c:v>498.052</c:v>
                </c:pt>
                <c:pt idx="59">
                  <c:v>497.696</c:v>
                </c:pt>
                <c:pt idx="60">
                  <c:v>497.34</c:v>
                </c:pt>
                <c:pt idx="61">
                  <c:v>496.984</c:v>
                </c:pt>
                <c:pt idx="62">
                  <c:v>496.628</c:v>
                </c:pt>
                <c:pt idx="63">
                  <c:v>496.272</c:v>
                </c:pt>
                <c:pt idx="64">
                  <c:v>495.9160000000001</c:v>
                </c:pt>
                <c:pt idx="65">
                  <c:v>495.5600000000001</c:v>
                </c:pt>
                <c:pt idx="66">
                  <c:v>495.2040000000001</c:v>
                </c:pt>
                <c:pt idx="67">
                  <c:v>494.8480000000001</c:v>
                </c:pt>
                <c:pt idx="68">
                  <c:v>494.4920000000001</c:v>
                </c:pt>
                <c:pt idx="69">
                  <c:v>494.136</c:v>
                </c:pt>
                <c:pt idx="70">
                  <c:v>493.78</c:v>
                </c:pt>
                <c:pt idx="71">
                  <c:v>493.424</c:v>
                </c:pt>
                <c:pt idx="72">
                  <c:v>493.068</c:v>
                </c:pt>
                <c:pt idx="73">
                  <c:v>492.712</c:v>
                </c:pt>
                <c:pt idx="74">
                  <c:v>492.3560000000001</c:v>
                </c:pt>
                <c:pt idx="75">
                  <c:v>492.0000000000001</c:v>
                </c:pt>
                <c:pt idx="76">
                  <c:v>491.644</c:v>
                </c:pt>
                <c:pt idx="77">
                  <c:v>491.2880000000001</c:v>
                </c:pt>
                <c:pt idx="78">
                  <c:v>490.9320000000001</c:v>
                </c:pt>
                <c:pt idx="79">
                  <c:v>490.576</c:v>
                </c:pt>
                <c:pt idx="80">
                  <c:v>490.22</c:v>
                </c:pt>
                <c:pt idx="81">
                  <c:v>489.864</c:v>
                </c:pt>
                <c:pt idx="82">
                  <c:v>489.508</c:v>
                </c:pt>
                <c:pt idx="83">
                  <c:v>489.152</c:v>
                </c:pt>
                <c:pt idx="84">
                  <c:v>488.796</c:v>
                </c:pt>
                <c:pt idx="85">
                  <c:v>488.4400000000001</c:v>
                </c:pt>
                <c:pt idx="86">
                  <c:v>488.0840000000001</c:v>
                </c:pt>
                <c:pt idx="87">
                  <c:v>487.7280000000001</c:v>
                </c:pt>
                <c:pt idx="88">
                  <c:v>487.3720000000001</c:v>
                </c:pt>
                <c:pt idx="89">
                  <c:v>487.0160000000001</c:v>
                </c:pt>
                <c:pt idx="90">
                  <c:v>486.66</c:v>
                </c:pt>
                <c:pt idx="91">
                  <c:v>486.304</c:v>
                </c:pt>
                <c:pt idx="92">
                  <c:v>485.948</c:v>
                </c:pt>
                <c:pt idx="93">
                  <c:v>485.592</c:v>
                </c:pt>
                <c:pt idx="94">
                  <c:v>485.236</c:v>
                </c:pt>
                <c:pt idx="95">
                  <c:v>484.8800000000001</c:v>
                </c:pt>
                <c:pt idx="96">
                  <c:v>484.5240000000001</c:v>
                </c:pt>
                <c:pt idx="97">
                  <c:v>484.1680000000001</c:v>
                </c:pt>
                <c:pt idx="98">
                  <c:v>483.8120000000001</c:v>
                </c:pt>
                <c:pt idx="99">
                  <c:v>483.456</c:v>
                </c:pt>
                <c:pt idx="100">
                  <c:v>483.1</c:v>
                </c:pt>
                <c:pt idx="101">
                  <c:v>482.744</c:v>
                </c:pt>
                <c:pt idx="102">
                  <c:v>482.388</c:v>
                </c:pt>
                <c:pt idx="103">
                  <c:v>482.032</c:v>
                </c:pt>
                <c:pt idx="104">
                  <c:v>481.676</c:v>
                </c:pt>
                <c:pt idx="105">
                  <c:v>481.32</c:v>
                </c:pt>
                <c:pt idx="106">
                  <c:v>480.9640000000001</c:v>
                </c:pt>
                <c:pt idx="107">
                  <c:v>480.6080000000001</c:v>
                </c:pt>
                <c:pt idx="108">
                  <c:v>480.2520000000001</c:v>
                </c:pt>
                <c:pt idx="109">
                  <c:v>479.8960000000001</c:v>
                </c:pt>
                <c:pt idx="110">
                  <c:v>479.5400000000001</c:v>
                </c:pt>
                <c:pt idx="111">
                  <c:v>479.184</c:v>
                </c:pt>
                <c:pt idx="112">
                  <c:v>478.828</c:v>
                </c:pt>
                <c:pt idx="113">
                  <c:v>478.472</c:v>
                </c:pt>
                <c:pt idx="114">
                  <c:v>478.116</c:v>
                </c:pt>
                <c:pt idx="115">
                  <c:v>477.76</c:v>
                </c:pt>
                <c:pt idx="116">
                  <c:v>477.4040000000001</c:v>
                </c:pt>
                <c:pt idx="117">
                  <c:v>477.0480000000001</c:v>
                </c:pt>
                <c:pt idx="118">
                  <c:v>476.6920000000001</c:v>
                </c:pt>
                <c:pt idx="119">
                  <c:v>476.3360000000001</c:v>
                </c:pt>
                <c:pt idx="120">
                  <c:v>475.98</c:v>
                </c:pt>
                <c:pt idx="121">
                  <c:v>475.624</c:v>
                </c:pt>
                <c:pt idx="122">
                  <c:v>475.268</c:v>
                </c:pt>
                <c:pt idx="123">
                  <c:v>474.912</c:v>
                </c:pt>
                <c:pt idx="124">
                  <c:v>474.556</c:v>
                </c:pt>
                <c:pt idx="125">
                  <c:v>474.2</c:v>
                </c:pt>
                <c:pt idx="126">
                  <c:v>473.844</c:v>
                </c:pt>
                <c:pt idx="127">
                  <c:v>473.4880000000001</c:v>
                </c:pt>
                <c:pt idx="128">
                  <c:v>473.1320000000001</c:v>
                </c:pt>
                <c:pt idx="129">
                  <c:v>472.7760000000001</c:v>
                </c:pt>
                <c:pt idx="130">
                  <c:v>472.4200000000001</c:v>
                </c:pt>
                <c:pt idx="131">
                  <c:v>472.0640000000001</c:v>
                </c:pt>
                <c:pt idx="132">
                  <c:v>471.708</c:v>
                </c:pt>
                <c:pt idx="133">
                  <c:v>471.352</c:v>
                </c:pt>
                <c:pt idx="134">
                  <c:v>470.996</c:v>
                </c:pt>
                <c:pt idx="135">
                  <c:v>470.64</c:v>
                </c:pt>
                <c:pt idx="136">
                  <c:v>470.284</c:v>
                </c:pt>
                <c:pt idx="137">
                  <c:v>469.9280000000001</c:v>
                </c:pt>
                <c:pt idx="138">
                  <c:v>469.5720000000001</c:v>
                </c:pt>
                <c:pt idx="139">
                  <c:v>469.2160000000001</c:v>
                </c:pt>
                <c:pt idx="140">
                  <c:v>468.8600000000001</c:v>
                </c:pt>
                <c:pt idx="141">
                  <c:v>468.504</c:v>
                </c:pt>
                <c:pt idx="142">
                  <c:v>468.148</c:v>
                </c:pt>
                <c:pt idx="143">
                  <c:v>467.792</c:v>
                </c:pt>
                <c:pt idx="144">
                  <c:v>467.436</c:v>
                </c:pt>
                <c:pt idx="145">
                  <c:v>467.08</c:v>
                </c:pt>
                <c:pt idx="146">
                  <c:v>466.724</c:v>
                </c:pt>
                <c:pt idx="147">
                  <c:v>466.3680000000001</c:v>
                </c:pt>
                <c:pt idx="148">
                  <c:v>466.0120000000001</c:v>
                </c:pt>
                <c:pt idx="149">
                  <c:v>465.6560000000001</c:v>
                </c:pt>
                <c:pt idx="150">
                  <c:v>465.3000000000001</c:v>
                </c:pt>
                <c:pt idx="151">
                  <c:v>464.9440000000001</c:v>
                </c:pt>
                <c:pt idx="152">
                  <c:v>464.5880000000001</c:v>
                </c:pt>
                <c:pt idx="153">
                  <c:v>464.232</c:v>
                </c:pt>
                <c:pt idx="154">
                  <c:v>463.876</c:v>
                </c:pt>
                <c:pt idx="155">
                  <c:v>463.52</c:v>
                </c:pt>
                <c:pt idx="156">
                  <c:v>463.164</c:v>
                </c:pt>
                <c:pt idx="157">
                  <c:v>462.808</c:v>
                </c:pt>
                <c:pt idx="158">
                  <c:v>462.4520000000001</c:v>
                </c:pt>
                <c:pt idx="159">
                  <c:v>462.0960000000001</c:v>
                </c:pt>
                <c:pt idx="160">
                  <c:v>461.7400000000001</c:v>
                </c:pt>
                <c:pt idx="161">
                  <c:v>461.3840000000001</c:v>
                </c:pt>
                <c:pt idx="162">
                  <c:v>461.028</c:v>
                </c:pt>
                <c:pt idx="163">
                  <c:v>460.672</c:v>
                </c:pt>
                <c:pt idx="164">
                  <c:v>460.316</c:v>
                </c:pt>
                <c:pt idx="165">
                  <c:v>459.96</c:v>
                </c:pt>
                <c:pt idx="166">
                  <c:v>459.604</c:v>
                </c:pt>
                <c:pt idx="167">
                  <c:v>459.248</c:v>
                </c:pt>
                <c:pt idx="168">
                  <c:v>458.8920000000001</c:v>
                </c:pt>
                <c:pt idx="169">
                  <c:v>458.5360000000001</c:v>
                </c:pt>
                <c:pt idx="170">
                  <c:v>458.1800000000001</c:v>
                </c:pt>
                <c:pt idx="171">
                  <c:v>457.8240000000001</c:v>
                </c:pt>
                <c:pt idx="172">
                  <c:v>457.4680000000001</c:v>
                </c:pt>
                <c:pt idx="173">
                  <c:v>457.1120000000001</c:v>
                </c:pt>
                <c:pt idx="174">
                  <c:v>456.756</c:v>
                </c:pt>
                <c:pt idx="175">
                  <c:v>456.4</c:v>
                </c:pt>
                <c:pt idx="176">
                  <c:v>456.044</c:v>
                </c:pt>
                <c:pt idx="177">
                  <c:v>455.688</c:v>
                </c:pt>
                <c:pt idx="178">
                  <c:v>455.3320000000001</c:v>
                </c:pt>
                <c:pt idx="179">
                  <c:v>454.9760000000001</c:v>
                </c:pt>
                <c:pt idx="180">
                  <c:v>454.6200000000001</c:v>
                </c:pt>
                <c:pt idx="181">
                  <c:v>454.2640000000001</c:v>
                </c:pt>
                <c:pt idx="182">
                  <c:v>453.908</c:v>
                </c:pt>
                <c:pt idx="183">
                  <c:v>453.552</c:v>
                </c:pt>
                <c:pt idx="184">
                  <c:v>453.196</c:v>
                </c:pt>
                <c:pt idx="185">
                  <c:v>452.84</c:v>
                </c:pt>
                <c:pt idx="186">
                  <c:v>452.484</c:v>
                </c:pt>
                <c:pt idx="187">
                  <c:v>452.128</c:v>
                </c:pt>
                <c:pt idx="188">
                  <c:v>451.772</c:v>
                </c:pt>
                <c:pt idx="189">
                  <c:v>451.4160000000001</c:v>
                </c:pt>
                <c:pt idx="190">
                  <c:v>451.0600000000001</c:v>
                </c:pt>
                <c:pt idx="191">
                  <c:v>450.7040000000001</c:v>
                </c:pt>
                <c:pt idx="192">
                  <c:v>450.3480000000001</c:v>
                </c:pt>
                <c:pt idx="193">
                  <c:v>449.9920000000001</c:v>
                </c:pt>
                <c:pt idx="194">
                  <c:v>449.6360000000001</c:v>
                </c:pt>
                <c:pt idx="195">
                  <c:v>449.28</c:v>
                </c:pt>
                <c:pt idx="196">
                  <c:v>448.924</c:v>
                </c:pt>
                <c:pt idx="197">
                  <c:v>448.568</c:v>
                </c:pt>
                <c:pt idx="198">
                  <c:v>448.212</c:v>
                </c:pt>
                <c:pt idx="199">
                  <c:v>447.8560000000001</c:v>
                </c:pt>
                <c:pt idx="200">
                  <c:v>447.5000000000001</c:v>
                </c:pt>
                <c:pt idx="201">
                  <c:v>447.144</c:v>
                </c:pt>
                <c:pt idx="202">
                  <c:v>446.7880000000001</c:v>
                </c:pt>
                <c:pt idx="203">
                  <c:v>446.432</c:v>
                </c:pt>
                <c:pt idx="204">
                  <c:v>446.076</c:v>
                </c:pt>
                <c:pt idx="205">
                  <c:v>445.72</c:v>
                </c:pt>
                <c:pt idx="206">
                  <c:v>445.364</c:v>
                </c:pt>
                <c:pt idx="207">
                  <c:v>445.008</c:v>
                </c:pt>
                <c:pt idx="208">
                  <c:v>444.652</c:v>
                </c:pt>
                <c:pt idx="209">
                  <c:v>444.296</c:v>
                </c:pt>
                <c:pt idx="210">
                  <c:v>443.9400000000001</c:v>
                </c:pt>
                <c:pt idx="211">
                  <c:v>443.5840000000001</c:v>
                </c:pt>
                <c:pt idx="212">
                  <c:v>443.2280000000001</c:v>
                </c:pt>
                <c:pt idx="213">
                  <c:v>442.8720000000001</c:v>
                </c:pt>
                <c:pt idx="214">
                  <c:v>442.5160000000001</c:v>
                </c:pt>
                <c:pt idx="215">
                  <c:v>442.1600000000001</c:v>
                </c:pt>
                <c:pt idx="216">
                  <c:v>441.804</c:v>
                </c:pt>
                <c:pt idx="217">
                  <c:v>441.448</c:v>
                </c:pt>
                <c:pt idx="218">
                  <c:v>441.092</c:v>
                </c:pt>
                <c:pt idx="219">
                  <c:v>440.736</c:v>
                </c:pt>
                <c:pt idx="220">
                  <c:v>440.3800000000001</c:v>
                </c:pt>
                <c:pt idx="221">
                  <c:v>440.0240000000001</c:v>
                </c:pt>
                <c:pt idx="222">
                  <c:v>439.6680000000001</c:v>
                </c:pt>
                <c:pt idx="223">
                  <c:v>439.3120000000001</c:v>
                </c:pt>
                <c:pt idx="224">
                  <c:v>438.956</c:v>
                </c:pt>
                <c:pt idx="225">
                  <c:v>438.6</c:v>
                </c:pt>
                <c:pt idx="226">
                  <c:v>438.244</c:v>
                </c:pt>
                <c:pt idx="227">
                  <c:v>437.888</c:v>
                </c:pt>
                <c:pt idx="228">
                  <c:v>437.532</c:v>
                </c:pt>
                <c:pt idx="229">
                  <c:v>437.176</c:v>
                </c:pt>
                <c:pt idx="230">
                  <c:v>436.82</c:v>
                </c:pt>
                <c:pt idx="231">
                  <c:v>436.4640000000001</c:v>
                </c:pt>
                <c:pt idx="232">
                  <c:v>436.1080000000001</c:v>
                </c:pt>
                <c:pt idx="233">
                  <c:v>435.7520000000001</c:v>
                </c:pt>
                <c:pt idx="234">
                  <c:v>435.3960000000001</c:v>
                </c:pt>
                <c:pt idx="235">
                  <c:v>435.0400000000001</c:v>
                </c:pt>
                <c:pt idx="236">
                  <c:v>434.6840000000001</c:v>
                </c:pt>
                <c:pt idx="237">
                  <c:v>434.328</c:v>
                </c:pt>
                <c:pt idx="238">
                  <c:v>433.972</c:v>
                </c:pt>
                <c:pt idx="239">
                  <c:v>433.616</c:v>
                </c:pt>
                <c:pt idx="240">
                  <c:v>433.26</c:v>
                </c:pt>
                <c:pt idx="241">
                  <c:v>432.9040000000001</c:v>
                </c:pt>
                <c:pt idx="242">
                  <c:v>432.5480000000001</c:v>
                </c:pt>
                <c:pt idx="243">
                  <c:v>432.1920000000001</c:v>
                </c:pt>
                <c:pt idx="244">
                  <c:v>431.8360000000001</c:v>
                </c:pt>
                <c:pt idx="245">
                  <c:v>431.48</c:v>
                </c:pt>
                <c:pt idx="246">
                  <c:v>431.124</c:v>
                </c:pt>
                <c:pt idx="247">
                  <c:v>430.768</c:v>
                </c:pt>
                <c:pt idx="248">
                  <c:v>430.412</c:v>
                </c:pt>
                <c:pt idx="249">
                  <c:v>430.056</c:v>
                </c:pt>
                <c:pt idx="250">
                  <c:v>429.7</c:v>
                </c:pt>
                <c:pt idx="251">
                  <c:v>429.344</c:v>
                </c:pt>
                <c:pt idx="252">
                  <c:v>428.9880000000001</c:v>
                </c:pt>
                <c:pt idx="253">
                  <c:v>428.6320000000001</c:v>
                </c:pt>
                <c:pt idx="254">
                  <c:v>428.2760000000001</c:v>
                </c:pt>
                <c:pt idx="255">
                  <c:v>427.9200000000001</c:v>
                </c:pt>
                <c:pt idx="256">
                  <c:v>427.5640000000001</c:v>
                </c:pt>
                <c:pt idx="257">
                  <c:v>427.2080000000001</c:v>
                </c:pt>
                <c:pt idx="258">
                  <c:v>426.852</c:v>
                </c:pt>
                <c:pt idx="259">
                  <c:v>426.496</c:v>
                </c:pt>
                <c:pt idx="260">
                  <c:v>426.14</c:v>
                </c:pt>
                <c:pt idx="261">
                  <c:v>425.784</c:v>
                </c:pt>
                <c:pt idx="262">
                  <c:v>425.4280000000001</c:v>
                </c:pt>
                <c:pt idx="263">
                  <c:v>425.0720000000001</c:v>
                </c:pt>
                <c:pt idx="264">
                  <c:v>424.7160000000001</c:v>
                </c:pt>
                <c:pt idx="265">
                  <c:v>424.3600000000001</c:v>
                </c:pt>
                <c:pt idx="266">
                  <c:v>424.004</c:v>
                </c:pt>
                <c:pt idx="267">
                  <c:v>423.648</c:v>
                </c:pt>
                <c:pt idx="268">
                  <c:v>423.292</c:v>
                </c:pt>
                <c:pt idx="269">
                  <c:v>422.936</c:v>
                </c:pt>
                <c:pt idx="270">
                  <c:v>422.58</c:v>
                </c:pt>
                <c:pt idx="271">
                  <c:v>422.224</c:v>
                </c:pt>
                <c:pt idx="272">
                  <c:v>421.8680000000001</c:v>
                </c:pt>
                <c:pt idx="273">
                  <c:v>421.5120000000001</c:v>
                </c:pt>
                <c:pt idx="274">
                  <c:v>421.1560000000001</c:v>
                </c:pt>
                <c:pt idx="275">
                  <c:v>420.8000000000001</c:v>
                </c:pt>
                <c:pt idx="276">
                  <c:v>420.4440000000001</c:v>
                </c:pt>
                <c:pt idx="277">
                  <c:v>420.0880000000001</c:v>
                </c:pt>
                <c:pt idx="278">
                  <c:v>419.7320000000001</c:v>
                </c:pt>
                <c:pt idx="279">
                  <c:v>419.376</c:v>
                </c:pt>
                <c:pt idx="280">
                  <c:v>419.02</c:v>
                </c:pt>
                <c:pt idx="281">
                  <c:v>418.664</c:v>
                </c:pt>
                <c:pt idx="282">
                  <c:v>418.308</c:v>
                </c:pt>
                <c:pt idx="283">
                  <c:v>417.9520000000001</c:v>
                </c:pt>
                <c:pt idx="284">
                  <c:v>417.5960000000001</c:v>
                </c:pt>
                <c:pt idx="285">
                  <c:v>417.2400000000001</c:v>
                </c:pt>
                <c:pt idx="286">
                  <c:v>416.8840000000001</c:v>
                </c:pt>
                <c:pt idx="287">
                  <c:v>416.528</c:v>
                </c:pt>
                <c:pt idx="288">
                  <c:v>416.172</c:v>
                </c:pt>
                <c:pt idx="289">
                  <c:v>415.816</c:v>
                </c:pt>
                <c:pt idx="290">
                  <c:v>415.46</c:v>
                </c:pt>
                <c:pt idx="291">
                  <c:v>415.104</c:v>
                </c:pt>
                <c:pt idx="292">
                  <c:v>414.748</c:v>
                </c:pt>
                <c:pt idx="293">
                  <c:v>414.3920000000001</c:v>
                </c:pt>
                <c:pt idx="294">
                  <c:v>414.0360000000001</c:v>
                </c:pt>
                <c:pt idx="295">
                  <c:v>413.6800000000001</c:v>
                </c:pt>
                <c:pt idx="296">
                  <c:v>413.3240000000001</c:v>
                </c:pt>
                <c:pt idx="297">
                  <c:v>412.9680000000001</c:v>
                </c:pt>
                <c:pt idx="298">
                  <c:v>412.6120000000001</c:v>
                </c:pt>
                <c:pt idx="299">
                  <c:v>412.2560000000001</c:v>
                </c:pt>
                <c:pt idx="300">
                  <c:v>411.9</c:v>
                </c:pt>
                <c:pt idx="301">
                  <c:v>411.544</c:v>
                </c:pt>
                <c:pt idx="302">
                  <c:v>411.188</c:v>
                </c:pt>
                <c:pt idx="303">
                  <c:v>410.8320000000001</c:v>
                </c:pt>
                <c:pt idx="304">
                  <c:v>410.4760000000001</c:v>
                </c:pt>
                <c:pt idx="305">
                  <c:v>410.1200000000001</c:v>
                </c:pt>
                <c:pt idx="306">
                  <c:v>409.7640000000001</c:v>
                </c:pt>
                <c:pt idx="307">
                  <c:v>409.4080000000001</c:v>
                </c:pt>
                <c:pt idx="308">
                  <c:v>409.052</c:v>
                </c:pt>
                <c:pt idx="309">
                  <c:v>408.696</c:v>
                </c:pt>
                <c:pt idx="310">
                  <c:v>408.34</c:v>
                </c:pt>
                <c:pt idx="311">
                  <c:v>407.984</c:v>
                </c:pt>
                <c:pt idx="312">
                  <c:v>407.628</c:v>
                </c:pt>
                <c:pt idx="313">
                  <c:v>407.272</c:v>
                </c:pt>
                <c:pt idx="314">
                  <c:v>406.9160000000001</c:v>
                </c:pt>
                <c:pt idx="315">
                  <c:v>406.5600000000001</c:v>
                </c:pt>
                <c:pt idx="316">
                  <c:v>406.2040000000001</c:v>
                </c:pt>
                <c:pt idx="317">
                  <c:v>405.8480000000001</c:v>
                </c:pt>
                <c:pt idx="318">
                  <c:v>405.4920000000001</c:v>
                </c:pt>
                <c:pt idx="319">
                  <c:v>405.1360000000001</c:v>
                </c:pt>
                <c:pt idx="320">
                  <c:v>404.7800000000001</c:v>
                </c:pt>
                <c:pt idx="321">
                  <c:v>404.424</c:v>
                </c:pt>
                <c:pt idx="322">
                  <c:v>404.068</c:v>
                </c:pt>
                <c:pt idx="323">
                  <c:v>403.712</c:v>
                </c:pt>
                <c:pt idx="324">
                  <c:v>403.3560000000001</c:v>
                </c:pt>
                <c:pt idx="325">
                  <c:v>403.0000000000001</c:v>
                </c:pt>
                <c:pt idx="326">
                  <c:v>402.644</c:v>
                </c:pt>
                <c:pt idx="327">
                  <c:v>402.2880000000001</c:v>
                </c:pt>
                <c:pt idx="328">
                  <c:v>401.9320000000001</c:v>
                </c:pt>
                <c:pt idx="329">
                  <c:v>401.576</c:v>
                </c:pt>
                <c:pt idx="330">
                  <c:v>401.22</c:v>
                </c:pt>
                <c:pt idx="331">
                  <c:v>400.864</c:v>
                </c:pt>
                <c:pt idx="332">
                  <c:v>400.508</c:v>
                </c:pt>
                <c:pt idx="333">
                  <c:v>400.152</c:v>
                </c:pt>
                <c:pt idx="334">
                  <c:v>399.796</c:v>
                </c:pt>
                <c:pt idx="335">
                  <c:v>399.4400000000001</c:v>
                </c:pt>
                <c:pt idx="336">
                  <c:v>399.0840000000001</c:v>
                </c:pt>
                <c:pt idx="337">
                  <c:v>398.7280000000001</c:v>
                </c:pt>
                <c:pt idx="338">
                  <c:v>398.3720000000001</c:v>
                </c:pt>
                <c:pt idx="339">
                  <c:v>398.0160000000001</c:v>
                </c:pt>
                <c:pt idx="340">
                  <c:v>397.6600000000001</c:v>
                </c:pt>
                <c:pt idx="341">
                  <c:v>397.3040000000001</c:v>
                </c:pt>
                <c:pt idx="342">
                  <c:v>396.948</c:v>
                </c:pt>
                <c:pt idx="343">
                  <c:v>396.592</c:v>
                </c:pt>
                <c:pt idx="344">
                  <c:v>396.236</c:v>
                </c:pt>
                <c:pt idx="345">
                  <c:v>395.8800000000001</c:v>
                </c:pt>
                <c:pt idx="346">
                  <c:v>395.5240000000001</c:v>
                </c:pt>
                <c:pt idx="347">
                  <c:v>395.1680000000001</c:v>
                </c:pt>
                <c:pt idx="348">
                  <c:v>394.8120000000001</c:v>
                </c:pt>
                <c:pt idx="349">
                  <c:v>394.456</c:v>
                </c:pt>
                <c:pt idx="350">
                  <c:v>394.1</c:v>
                </c:pt>
                <c:pt idx="351">
                  <c:v>393.744</c:v>
                </c:pt>
                <c:pt idx="352">
                  <c:v>393.388</c:v>
                </c:pt>
                <c:pt idx="353">
                  <c:v>393.032</c:v>
                </c:pt>
                <c:pt idx="354">
                  <c:v>392.676</c:v>
                </c:pt>
                <c:pt idx="355">
                  <c:v>392.32</c:v>
                </c:pt>
                <c:pt idx="356">
                  <c:v>391.9640000000001</c:v>
                </c:pt>
                <c:pt idx="357">
                  <c:v>391.6080000000001</c:v>
                </c:pt>
                <c:pt idx="358">
                  <c:v>391.2520000000001</c:v>
                </c:pt>
                <c:pt idx="359">
                  <c:v>390.8960000000001</c:v>
                </c:pt>
                <c:pt idx="360">
                  <c:v>390.5400000000001</c:v>
                </c:pt>
                <c:pt idx="361">
                  <c:v>390.1840000000001</c:v>
                </c:pt>
                <c:pt idx="362">
                  <c:v>389.97</c:v>
                </c:pt>
                <c:pt idx="363">
                  <c:v>389.97</c:v>
                </c:pt>
                <c:pt idx="364">
                  <c:v>389.97</c:v>
                </c:pt>
                <c:pt idx="365">
                  <c:v>389.97</c:v>
                </c:pt>
                <c:pt idx="366">
                  <c:v>389.97</c:v>
                </c:pt>
                <c:pt idx="367">
                  <c:v>389.97</c:v>
                </c:pt>
                <c:pt idx="368">
                  <c:v>389.97</c:v>
                </c:pt>
                <c:pt idx="369">
                  <c:v>389.97</c:v>
                </c:pt>
                <c:pt idx="370">
                  <c:v>389.97</c:v>
                </c:pt>
                <c:pt idx="371">
                  <c:v>389.97</c:v>
                </c:pt>
                <c:pt idx="372">
                  <c:v>389.97</c:v>
                </c:pt>
                <c:pt idx="373">
                  <c:v>389.97</c:v>
                </c:pt>
                <c:pt idx="374">
                  <c:v>389.97</c:v>
                </c:pt>
                <c:pt idx="375">
                  <c:v>389.97</c:v>
                </c:pt>
                <c:pt idx="376">
                  <c:v>389.97</c:v>
                </c:pt>
                <c:pt idx="377">
                  <c:v>389.97</c:v>
                </c:pt>
                <c:pt idx="378">
                  <c:v>389.97</c:v>
                </c:pt>
                <c:pt idx="379">
                  <c:v>389.97</c:v>
                </c:pt>
                <c:pt idx="380">
                  <c:v>389.97</c:v>
                </c:pt>
                <c:pt idx="381">
                  <c:v>389.97</c:v>
                </c:pt>
                <c:pt idx="382">
                  <c:v>389.97</c:v>
                </c:pt>
                <c:pt idx="383">
                  <c:v>389.97</c:v>
                </c:pt>
                <c:pt idx="384">
                  <c:v>389.97</c:v>
                </c:pt>
                <c:pt idx="385">
                  <c:v>389.97</c:v>
                </c:pt>
                <c:pt idx="386">
                  <c:v>389.97</c:v>
                </c:pt>
                <c:pt idx="387">
                  <c:v>389.97</c:v>
                </c:pt>
                <c:pt idx="388">
                  <c:v>389.97</c:v>
                </c:pt>
                <c:pt idx="389">
                  <c:v>389.97</c:v>
                </c:pt>
                <c:pt idx="390">
                  <c:v>389.97</c:v>
                </c:pt>
                <c:pt idx="391">
                  <c:v>389.97</c:v>
                </c:pt>
                <c:pt idx="392">
                  <c:v>389.97</c:v>
                </c:pt>
                <c:pt idx="393">
                  <c:v>389.97</c:v>
                </c:pt>
                <c:pt idx="394">
                  <c:v>389.97</c:v>
                </c:pt>
                <c:pt idx="395">
                  <c:v>389.97</c:v>
                </c:pt>
                <c:pt idx="396">
                  <c:v>389.97</c:v>
                </c:pt>
                <c:pt idx="397">
                  <c:v>389.97</c:v>
                </c:pt>
                <c:pt idx="398">
                  <c:v>389.97</c:v>
                </c:pt>
                <c:pt idx="399">
                  <c:v>389.97</c:v>
                </c:pt>
                <c:pt idx="400">
                  <c:v>389.97</c:v>
                </c:pt>
                <c:pt idx="401">
                  <c:v>389.97</c:v>
                </c:pt>
                <c:pt idx="402">
                  <c:v>389.97</c:v>
                </c:pt>
                <c:pt idx="403">
                  <c:v>389.97</c:v>
                </c:pt>
                <c:pt idx="404">
                  <c:v>389.97</c:v>
                </c:pt>
                <c:pt idx="405">
                  <c:v>389.97</c:v>
                </c:pt>
                <c:pt idx="406">
                  <c:v>389.97</c:v>
                </c:pt>
                <c:pt idx="407">
                  <c:v>389.97</c:v>
                </c:pt>
                <c:pt idx="408">
                  <c:v>389.97</c:v>
                </c:pt>
                <c:pt idx="409">
                  <c:v>389.97</c:v>
                </c:pt>
                <c:pt idx="410">
                  <c:v>389.97</c:v>
                </c:pt>
                <c:pt idx="411">
                  <c:v>389.97</c:v>
                </c:pt>
                <c:pt idx="412">
                  <c:v>389.97</c:v>
                </c:pt>
                <c:pt idx="413">
                  <c:v>389.97</c:v>
                </c:pt>
                <c:pt idx="414">
                  <c:v>389.97</c:v>
                </c:pt>
                <c:pt idx="415">
                  <c:v>389.97</c:v>
                </c:pt>
                <c:pt idx="416">
                  <c:v>389.97</c:v>
                </c:pt>
                <c:pt idx="417">
                  <c:v>389.97</c:v>
                </c:pt>
                <c:pt idx="418">
                  <c:v>389.97</c:v>
                </c:pt>
                <c:pt idx="419">
                  <c:v>389.97</c:v>
                </c:pt>
                <c:pt idx="420">
                  <c:v>389.97</c:v>
                </c:pt>
                <c:pt idx="421">
                  <c:v>389.97</c:v>
                </c:pt>
                <c:pt idx="422">
                  <c:v>389.97</c:v>
                </c:pt>
                <c:pt idx="423">
                  <c:v>389.97</c:v>
                </c:pt>
                <c:pt idx="424">
                  <c:v>389.97</c:v>
                </c:pt>
                <c:pt idx="425">
                  <c:v>389.97</c:v>
                </c:pt>
                <c:pt idx="426">
                  <c:v>389.97</c:v>
                </c:pt>
                <c:pt idx="427">
                  <c:v>389.97</c:v>
                </c:pt>
                <c:pt idx="428">
                  <c:v>389.97</c:v>
                </c:pt>
                <c:pt idx="429">
                  <c:v>389.97</c:v>
                </c:pt>
                <c:pt idx="430">
                  <c:v>389.97</c:v>
                </c:pt>
                <c:pt idx="431">
                  <c:v>389.97</c:v>
                </c:pt>
                <c:pt idx="432">
                  <c:v>389.97</c:v>
                </c:pt>
                <c:pt idx="433">
                  <c:v>389.97</c:v>
                </c:pt>
                <c:pt idx="434">
                  <c:v>389.97</c:v>
                </c:pt>
                <c:pt idx="435">
                  <c:v>389.97</c:v>
                </c:pt>
                <c:pt idx="436">
                  <c:v>389.97</c:v>
                </c:pt>
                <c:pt idx="437">
                  <c:v>389.97</c:v>
                </c:pt>
                <c:pt idx="438">
                  <c:v>389.97</c:v>
                </c:pt>
                <c:pt idx="439">
                  <c:v>389.97</c:v>
                </c:pt>
                <c:pt idx="440">
                  <c:v>389.97</c:v>
                </c:pt>
                <c:pt idx="441">
                  <c:v>389.97</c:v>
                </c:pt>
                <c:pt idx="442">
                  <c:v>389.97</c:v>
                </c:pt>
                <c:pt idx="443">
                  <c:v>389.97</c:v>
                </c:pt>
                <c:pt idx="444">
                  <c:v>389.97</c:v>
                </c:pt>
                <c:pt idx="445">
                  <c:v>389.97</c:v>
                </c:pt>
                <c:pt idx="446">
                  <c:v>389.97</c:v>
                </c:pt>
                <c:pt idx="447">
                  <c:v>389.97</c:v>
                </c:pt>
                <c:pt idx="448">
                  <c:v>389.97</c:v>
                </c:pt>
                <c:pt idx="449">
                  <c:v>389.97</c:v>
                </c:pt>
                <c:pt idx="450">
                  <c:v>389.97</c:v>
                </c:pt>
                <c:pt idx="451">
                  <c:v>389.97</c:v>
                </c:pt>
                <c:pt idx="452">
                  <c:v>389.97</c:v>
                </c:pt>
                <c:pt idx="453">
                  <c:v>389.97</c:v>
                </c:pt>
                <c:pt idx="454">
                  <c:v>389.97</c:v>
                </c:pt>
                <c:pt idx="455">
                  <c:v>389.97</c:v>
                </c:pt>
                <c:pt idx="456">
                  <c:v>389.97</c:v>
                </c:pt>
                <c:pt idx="457">
                  <c:v>389.97</c:v>
                </c:pt>
                <c:pt idx="458">
                  <c:v>389.97</c:v>
                </c:pt>
                <c:pt idx="459">
                  <c:v>389.97</c:v>
                </c:pt>
                <c:pt idx="460">
                  <c:v>389.97</c:v>
                </c:pt>
                <c:pt idx="461">
                  <c:v>389.97</c:v>
                </c:pt>
                <c:pt idx="462">
                  <c:v>389.97</c:v>
                </c:pt>
                <c:pt idx="463">
                  <c:v>389.97</c:v>
                </c:pt>
                <c:pt idx="464">
                  <c:v>389.97</c:v>
                </c:pt>
                <c:pt idx="465">
                  <c:v>389.97</c:v>
                </c:pt>
                <c:pt idx="466">
                  <c:v>389.97</c:v>
                </c:pt>
                <c:pt idx="467">
                  <c:v>389.97</c:v>
                </c:pt>
                <c:pt idx="468">
                  <c:v>389.97</c:v>
                </c:pt>
                <c:pt idx="469">
                  <c:v>389.97</c:v>
                </c:pt>
                <c:pt idx="470">
                  <c:v>389.97</c:v>
                </c:pt>
                <c:pt idx="471">
                  <c:v>389.97</c:v>
                </c:pt>
                <c:pt idx="472">
                  <c:v>389.97</c:v>
                </c:pt>
                <c:pt idx="473">
                  <c:v>389.97</c:v>
                </c:pt>
                <c:pt idx="474">
                  <c:v>389.97</c:v>
                </c:pt>
                <c:pt idx="475">
                  <c:v>389.97</c:v>
                </c:pt>
                <c:pt idx="476">
                  <c:v>389.97</c:v>
                </c:pt>
                <c:pt idx="477">
                  <c:v>389.97</c:v>
                </c:pt>
                <c:pt idx="478">
                  <c:v>389.97</c:v>
                </c:pt>
                <c:pt idx="479">
                  <c:v>389.97</c:v>
                </c:pt>
                <c:pt idx="480">
                  <c:v>389.97</c:v>
                </c:pt>
                <c:pt idx="481">
                  <c:v>389.97</c:v>
                </c:pt>
                <c:pt idx="482">
                  <c:v>389.97</c:v>
                </c:pt>
                <c:pt idx="483">
                  <c:v>389.97</c:v>
                </c:pt>
                <c:pt idx="484">
                  <c:v>389.97</c:v>
                </c:pt>
                <c:pt idx="485">
                  <c:v>389.97</c:v>
                </c:pt>
                <c:pt idx="486">
                  <c:v>389.97</c:v>
                </c:pt>
                <c:pt idx="487">
                  <c:v>389.97</c:v>
                </c:pt>
                <c:pt idx="488">
                  <c:v>389.97</c:v>
                </c:pt>
                <c:pt idx="489">
                  <c:v>389.97</c:v>
                </c:pt>
                <c:pt idx="490">
                  <c:v>389.97</c:v>
                </c:pt>
                <c:pt idx="491">
                  <c:v>389.97</c:v>
                </c:pt>
                <c:pt idx="492">
                  <c:v>389.97</c:v>
                </c:pt>
                <c:pt idx="493">
                  <c:v>389.97</c:v>
                </c:pt>
                <c:pt idx="494">
                  <c:v>389.97</c:v>
                </c:pt>
                <c:pt idx="495">
                  <c:v>389.97</c:v>
                </c:pt>
                <c:pt idx="496">
                  <c:v>389.97</c:v>
                </c:pt>
                <c:pt idx="497">
                  <c:v>389.97</c:v>
                </c:pt>
                <c:pt idx="498">
                  <c:v>389.97</c:v>
                </c:pt>
                <c:pt idx="499">
                  <c:v>389.97</c:v>
                </c:pt>
                <c:pt idx="500">
                  <c:v>389.97</c:v>
                </c:pt>
                <c:pt idx="501">
                  <c:v>389.97</c:v>
                </c:pt>
                <c:pt idx="502">
                  <c:v>389.97</c:v>
                </c:pt>
                <c:pt idx="503">
                  <c:v>389.97</c:v>
                </c:pt>
                <c:pt idx="504">
                  <c:v>389.97</c:v>
                </c:pt>
                <c:pt idx="505">
                  <c:v>389.97</c:v>
                </c:pt>
                <c:pt idx="506">
                  <c:v>389.97</c:v>
                </c:pt>
                <c:pt idx="507">
                  <c:v>389.97</c:v>
                </c:pt>
                <c:pt idx="508">
                  <c:v>389.97</c:v>
                </c:pt>
                <c:pt idx="509">
                  <c:v>389.97</c:v>
                </c:pt>
                <c:pt idx="510">
                  <c:v>389.97</c:v>
                </c:pt>
                <c:pt idx="511">
                  <c:v>389.97</c:v>
                </c:pt>
                <c:pt idx="512">
                  <c:v>389.97</c:v>
                </c:pt>
                <c:pt idx="513">
                  <c:v>389.97</c:v>
                </c:pt>
                <c:pt idx="514">
                  <c:v>389.97</c:v>
                </c:pt>
                <c:pt idx="515">
                  <c:v>389.97</c:v>
                </c:pt>
                <c:pt idx="516">
                  <c:v>389.97</c:v>
                </c:pt>
                <c:pt idx="517">
                  <c:v>389.97</c:v>
                </c:pt>
                <c:pt idx="518">
                  <c:v>389.97</c:v>
                </c:pt>
                <c:pt idx="519">
                  <c:v>389.97</c:v>
                </c:pt>
                <c:pt idx="520">
                  <c:v>389.97</c:v>
                </c:pt>
                <c:pt idx="521">
                  <c:v>389.97</c:v>
                </c:pt>
                <c:pt idx="522">
                  <c:v>389.97</c:v>
                </c:pt>
                <c:pt idx="523">
                  <c:v>389.97</c:v>
                </c:pt>
                <c:pt idx="524">
                  <c:v>389.97</c:v>
                </c:pt>
                <c:pt idx="525">
                  <c:v>389.97</c:v>
                </c:pt>
                <c:pt idx="526">
                  <c:v>389.97</c:v>
                </c:pt>
                <c:pt idx="527">
                  <c:v>389.97</c:v>
                </c:pt>
                <c:pt idx="528">
                  <c:v>389.97</c:v>
                </c:pt>
                <c:pt idx="529">
                  <c:v>389.97</c:v>
                </c:pt>
                <c:pt idx="530">
                  <c:v>389.97</c:v>
                </c:pt>
                <c:pt idx="531">
                  <c:v>389.97</c:v>
                </c:pt>
                <c:pt idx="532">
                  <c:v>389.97</c:v>
                </c:pt>
                <c:pt idx="533">
                  <c:v>389.97</c:v>
                </c:pt>
                <c:pt idx="534">
                  <c:v>389.97</c:v>
                </c:pt>
                <c:pt idx="535">
                  <c:v>389.97</c:v>
                </c:pt>
                <c:pt idx="536">
                  <c:v>389.97</c:v>
                </c:pt>
                <c:pt idx="537">
                  <c:v>389.97</c:v>
                </c:pt>
                <c:pt idx="538">
                  <c:v>389.97</c:v>
                </c:pt>
                <c:pt idx="539">
                  <c:v>389.97</c:v>
                </c:pt>
                <c:pt idx="540">
                  <c:v>389.97</c:v>
                </c:pt>
                <c:pt idx="541">
                  <c:v>389.97</c:v>
                </c:pt>
                <c:pt idx="542">
                  <c:v>389.97</c:v>
                </c:pt>
                <c:pt idx="543">
                  <c:v>389.97</c:v>
                </c:pt>
                <c:pt idx="544">
                  <c:v>389.97</c:v>
                </c:pt>
                <c:pt idx="545">
                  <c:v>389.97</c:v>
                </c:pt>
                <c:pt idx="546">
                  <c:v>389.97</c:v>
                </c:pt>
                <c:pt idx="547">
                  <c:v>389.97</c:v>
                </c:pt>
                <c:pt idx="548">
                  <c:v>389.97</c:v>
                </c:pt>
                <c:pt idx="549">
                  <c:v>389.97</c:v>
                </c:pt>
                <c:pt idx="550">
                  <c:v>389.97</c:v>
                </c:pt>
                <c:pt idx="551">
                  <c:v>389.97</c:v>
                </c:pt>
                <c:pt idx="552">
                  <c:v>389.97</c:v>
                </c:pt>
                <c:pt idx="553">
                  <c:v>389.97</c:v>
                </c:pt>
                <c:pt idx="554">
                  <c:v>389.97</c:v>
                </c:pt>
                <c:pt idx="555">
                  <c:v>389.97</c:v>
                </c:pt>
                <c:pt idx="556">
                  <c:v>389.97</c:v>
                </c:pt>
                <c:pt idx="557">
                  <c:v>389.97</c:v>
                </c:pt>
                <c:pt idx="558">
                  <c:v>389.97</c:v>
                </c:pt>
                <c:pt idx="559">
                  <c:v>389.97</c:v>
                </c:pt>
                <c:pt idx="560">
                  <c:v>389.97</c:v>
                </c:pt>
                <c:pt idx="561">
                  <c:v>389.97</c:v>
                </c:pt>
                <c:pt idx="562">
                  <c:v>389.97</c:v>
                </c:pt>
                <c:pt idx="563">
                  <c:v>389.97</c:v>
                </c:pt>
                <c:pt idx="564">
                  <c:v>389.97</c:v>
                </c:pt>
                <c:pt idx="565">
                  <c:v>389.97</c:v>
                </c:pt>
                <c:pt idx="566">
                  <c:v>389.97</c:v>
                </c:pt>
                <c:pt idx="567">
                  <c:v>389.97</c:v>
                </c:pt>
                <c:pt idx="568">
                  <c:v>389.97</c:v>
                </c:pt>
                <c:pt idx="569">
                  <c:v>389.97</c:v>
                </c:pt>
                <c:pt idx="570">
                  <c:v>389.97</c:v>
                </c:pt>
                <c:pt idx="571">
                  <c:v>389.97</c:v>
                </c:pt>
                <c:pt idx="572">
                  <c:v>389.97</c:v>
                </c:pt>
                <c:pt idx="573">
                  <c:v>389.97</c:v>
                </c:pt>
                <c:pt idx="574">
                  <c:v>389.97</c:v>
                </c:pt>
                <c:pt idx="575">
                  <c:v>389.97</c:v>
                </c:pt>
                <c:pt idx="576">
                  <c:v>389.97</c:v>
                </c:pt>
                <c:pt idx="577">
                  <c:v>389.97</c:v>
                </c:pt>
                <c:pt idx="578">
                  <c:v>389.97</c:v>
                </c:pt>
                <c:pt idx="579">
                  <c:v>389.97</c:v>
                </c:pt>
                <c:pt idx="580">
                  <c:v>389.97</c:v>
                </c:pt>
                <c:pt idx="581">
                  <c:v>389.97</c:v>
                </c:pt>
                <c:pt idx="582">
                  <c:v>389.97</c:v>
                </c:pt>
                <c:pt idx="583">
                  <c:v>389.97</c:v>
                </c:pt>
                <c:pt idx="584">
                  <c:v>389.97</c:v>
                </c:pt>
                <c:pt idx="585">
                  <c:v>389.97</c:v>
                </c:pt>
                <c:pt idx="586">
                  <c:v>389.97</c:v>
                </c:pt>
                <c:pt idx="587">
                  <c:v>389.97</c:v>
                </c:pt>
                <c:pt idx="588">
                  <c:v>389.97</c:v>
                </c:pt>
                <c:pt idx="589">
                  <c:v>389.97</c:v>
                </c:pt>
                <c:pt idx="590">
                  <c:v>389.97</c:v>
                </c:pt>
                <c:pt idx="591">
                  <c:v>389.97</c:v>
                </c:pt>
                <c:pt idx="592">
                  <c:v>389.97</c:v>
                </c:pt>
                <c:pt idx="593">
                  <c:v>389.97</c:v>
                </c:pt>
                <c:pt idx="594">
                  <c:v>389.97</c:v>
                </c:pt>
                <c:pt idx="595">
                  <c:v>389.97</c:v>
                </c:pt>
                <c:pt idx="596">
                  <c:v>389.97</c:v>
                </c:pt>
                <c:pt idx="597">
                  <c:v>389.97</c:v>
                </c:pt>
                <c:pt idx="598">
                  <c:v>389.97</c:v>
                </c:pt>
                <c:pt idx="599">
                  <c:v>389.97</c:v>
                </c:pt>
                <c:pt idx="600">
                  <c:v>389.97</c:v>
                </c:pt>
                <c:pt idx="601">
                  <c:v>389.97</c:v>
                </c:pt>
                <c:pt idx="602">
                  <c:v>389.97</c:v>
                </c:pt>
                <c:pt idx="603">
                  <c:v>389.97</c:v>
                </c:pt>
                <c:pt idx="604">
                  <c:v>389.97</c:v>
                </c:pt>
                <c:pt idx="605">
                  <c:v>389.97</c:v>
                </c:pt>
                <c:pt idx="606">
                  <c:v>389.97</c:v>
                </c:pt>
                <c:pt idx="607">
                  <c:v>389.97</c:v>
                </c:pt>
                <c:pt idx="608">
                  <c:v>389.97</c:v>
                </c:pt>
                <c:pt idx="609">
                  <c:v>389.97</c:v>
                </c:pt>
                <c:pt idx="610">
                  <c:v>389.97</c:v>
                </c:pt>
                <c:pt idx="611">
                  <c:v>389.97</c:v>
                </c:pt>
                <c:pt idx="612">
                  <c:v>389.97</c:v>
                </c:pt>
                <c:pt idx="613">
                  <c:v>389.97</c:v>
                </c:pt>
                <c:pt idx="614">
                  <c:v>389.97</c:v>
                </c:pt>
                <c:pt idx="615">
                  <c:v>389.97</c:v>
                </c:pt>
                <c:pt idx="616">
                  <c:v>389.97</c:v>
                </c:pt>
                <c:pt idx="617">
                  <c:v>389.97</c:v>
                </c:pt>
                <c:pt idx="618">
                  <c:v>389.97</c:v>
                </c:pt>
                <c:pt idx="619">
                  <c:v>389.97</c:v>
                </c:pt>
                <c:pt idx="620">
                  <c:v>389.97</c:v>
                </c:pt>
                <c:pt idx="621">
                  <c:v>389.97</c:v>
                </c:pt>
                <c:pt idx="622">
                  <c:v>389.97</c:v>
                </c:pt>
                <c:pt idx="623">
                  <c:v>389.97</c:v>
                </c:pt>
                <c:pt idx="624">
                  <c:v>389.97</c:v>
                </c:pt>
                <c:pt idx="625">
                  <c:v>389.97</c:v>
                </c:pt>
                <c:pt idx="626">
                  <c:v>389.97</c:v>
                </c:pt>
                <c:pt idx="627">
                  <c:v>389.97</c:v>
                </c:pt>
                <c:pt idx="628">
                  <c:v>389.97</c:v>
                </c:pt>
                <c:pt idx="629">
                  <c:v>389.97</c:v>
                </c:pt>
                <c:pt idx="630">
                  <c:v>389.97</c:v>
                </c:pt>
                <c:pt idx="631">
                  <c:v>389.97</c:v>
                </c:pt>
                <c:pt idx="632">
                  <c:v>389.97</c:v>
                </c:pt>
                <c:pt idx="633">
                  <c:v>389.97</c:v>
                </c:pt>
                <c:pt idx="634">
                  <c:v>389.97</c:v>
                </c:pt>
                <c:pt idx="635">
                  <c:v>389.97</c:v>
                </c:pt>
                <c:pt idx="636">
                  <c:v>389.97</c:v>
                </c:pt>
                <c:pt idx="637">
                  <c:v>389.97</c:v>
                </c:pt>
                <c:pt idx="638">
                  <c:v>389.97</c:v>
                </c:pt>
                <c:pt idx="639">
                  <c:v>389.97</c:v>
                </c:pt>
                <c:pt idx="640">
                  <c:v>389.97</c:v>
                </c:pt>
                <c:pt idx="641">
                  <c:v>389.97</c:v>
                </c:pt>
                <c:pt idx="642">
                  <c:v>389.97</c:v>
                </c:pt>
                <c:pt idx="643">
                  <c:v>389.97</c:v>
                </c:pt>
                <c:pt idx="644">
                  <c:v>389.97</c:v>
                </c:pt>
                <c:pt idx="645">
                  <c:v>389.97</c:v>
                </c:pt>
                <c:pt idx="646">
                  <c:v>389.97</c:v>
                </c:pt>
                <c:pt idx="647">
                  <c:v>389.97</c:v>
                </c:pt>
                <c:pt idx="648">
                  <c:v>389.97</c:v>
                </c:pt>
                <c:pt idx="649">
                  <c:v>389.97</c:v>
                </c:pt>
                <c:pt idx="650">
                  <c:v>389.97</c:v>
                </c:pt>
                <c:pt idx="651">
                  <c:v>389.97</c:v>
                </c:pt>
                <c:pt idx="652">
                  <c:v>389.97</c:v>
                </c:pt>
                <c:pt idx="653">
                  <c:v>389.97</c:v>
                </c:pt>
                <c:pt idx="654">
                  <c:v>389.97</c:v>
                </c:pt>
                <c:pt idx="655">
                  <c:v>389.97</c:v>
                </c:pt>
                <c:pt idx="656">
                  <c:v>389.97</c:v>
                </c:pt>
              </c:numCache>
            </c:numRef>
          </c:xVal>
          <c:yVal>
            <c:numRef>
              <c:f>'Atmospheric Data'!$A$3:$A$659</c:f>
              <c:numCache>
                <c:formatCode>0</c:formatCode>
                <c:ptCount val="657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  <c:pt idx="7">
                  <c:v>700.0</c:v>
                </c:pt>
                <c:pt idx="8">
                  <c:v>800.0</c:v>
                </c:pt>
                <c:pt idx="9">
                  <c:v>900.0</c:v>
                </c:pt>
                <c:pt idx="10">
                  <c:v>1000.0</c:v>
                </c:pt>
                <c:pt idx="11">
                  <c:v>1100.0</c:v>
                </c:pt>
                <c:pt idx="12">
                  <c:v>1200.0</c:v>
                </c:pt>
                <c:pt idx="13">
                  <c:v>1300.0</c:v>
                </c:pt>
                <c:pt idx="14">
                  <c:v>1400.0</c:v>
                </c:pt>
                <c:pt idx="15">
                  <c:v>1500.0</c:v>
                </c:pt>
                <c:pt idx="16">
                  <c:v>1600.0</c:v>
                </c:pt>
                <c:pt idx="17">
                  <c:v>1700.0</c:v>
                </c:pt>
                <c:pt idx="18">
                  <c:v>1800.0</c:v>
                </c:pt>
                <c:pt idx="19">
                  <c:v>1900.0</c:v>
                </c:pt>
                <c:pt idx="20">
                  <c:v>2000.0</c:v>
                </c:pt>
                <c:pt idx="21">
                  <c:v>2100.0</c:v>
                </c:pt>
                <c:pt idx="22">
                  <c:v>2200.0</c:v>
                </c:pt>
                <c:pt idx="23">
                  <c:v>2300.0</c:v>
                </c:pt>
                <c:pt idx="24">
                  <c:v>2400.0</c:v>
                </c:pt>
                <c:pt idx="25">
                  <c:v>2500.0</c:v>
                </c:pt>
                <c:pt idx="26">
                  <c:v>2600.0</c:v>
                </c:pt>
                <c:pt idx="27">
                  <c:v>2700.0</c:v>
                </c:pt>
                <c:pt idx="28">
                  <c:v>2800.0</c:v>
                </c:pt>
                <c:pt idx="29">
                  <c:v>2900.0</c:v>
                </c:pt>
                <c:pt idx="30">
                  <c:v>3000.0</c:v>
                </c:pt>
                <c:pt idx="31">
                  <c:v>3100.0</c:v>
                </c:pt>
                <c:pt idx="32">
                  <c:v>3200.0</c:v>
                </c:pt>
                <c:pt idx="33">
                  <c:v>3300.0</c:v>
                </c:pt>
                <c:pt idx="34">
                  <c:v>3400.0</c:v>
                </c:pt>
                <c:pt idx="35">
                  <c:v>3500.0</c:v>
                </c:pt>
                <c:pt idx="36">
                  <c:v>3600.0</c:v>
                </c:pt>
                <c:pt idx="37">
                  <c:v>3700.0</c:v>
                </c:pt>
                <c:pt idx="38">
                  <c:v>3800.0</c:v>
                </c:pt>
                <c:pt idx="39">
                  <c:v>3900.0</c:v>
                </c:pt>
                <c:pt idx="40">
                  <c:v>4000.0</c:v>
                </c:pt>
                <c:pt idx="41">
                  <c:v>4100.0</c:v>
                </c:pt>
                <c:pt idx="42">
                  <c:v>4200.0</c:v>
                </c:pt>
                <c:pt idx="43">
                  <c:v>4300.0</c:v>
                </c:pt>
                <c:pt idx="44">
                  <c:v>4400.0</c:v>
                </c:pt>
                <c:pt idx="45">
                  <c:v>4500.0</c:v>
                </c:pt>
                <c:pt idx="46">
                  <c:v>4600.0</c:v>
                </c:pt>
                <c:pt idx="47">
                  <c:v>4700.0</c:v>
                </c:pt>
                <c:pt idx="48">
                  <c:v>4800.0</c:v>
                </c:pt>
                <c:pt idx="49">
                  <c:v>4900.0</c:v>
                </c:pt>
                <c:pt idx="50">
                  <c:v>5000.0</c:v>
                </c:pt>
                <c:pt idx="51">
                  <c:v>5100.0</c:v>
                </c:pt>
                <c:pt idx="52">
                  <c:v>5200.0</c:v>
                </c:pt>
                <c:pt idx="53">
                  <c:v>5300.0</c:v>
                </c:pt>
                <c:pt idx="54">
                  <c:v>5400.0</c:v>
                </c:pt>
                <c:pt idx="55">
                  <c:v>5500.0</c:v>
                </c:pt>
                <c:pt idx="56">
                  <c:v>5600.0</c:v>
                </c:pt>
                <c:pt idx="57">
                  <c:v>5700.0</c:v>
                </c:pt>
                <c:pt idx="58">
                  <c:v>5800.0</c:v>
                </c:pt>
                <c:pt idx="59">
                  <c:v>5900.0</c:v>
                </c:pt>
                <c:pt idx="60">
                  <c:v>6000.0</c:v>
                </c:pt>
                <c:pt idx="61">
                  <c:v>6100.0</c:v>
                </c:pt>
                <c:pt idx="62">
                  <c:v>6200.0</c:v>
                </c:pt>
                <c:pt idx="63">
                  <c:v>6300.0</c:v>
                </c:pt>
                <c:pt idx="64">
                  <c:v>6400.0</c:v>
                </c:pt>
                <c:pt idx="65">
                  <c:v>6500.0</c:v>
                </c:pt>
                <c:pt idx="66">
                  <c:v>6600.0</c:v>
                </c:pt>
                <c:pt idx="67">
                  <c:v>6700.0</c:v>
                </c:pt>
                <c:pt idx="68">
                  <c:v>6800.0</c:v>
                </c:pt>
                <c:pt idx="69">
                  <c:v>6900.0</c:v>
                </c:pt>
                <c:pt idx="70">
                  <c:v>7000.0</c:v>
                </c:pt>
                <c:pt idx="71">
                  <c:v>7100.0</c:v>
                </c:pt>
                <c:pt idx="72">
                  <c:v>7200.0</c:v>
                </c:pt>
                <c:pt idx="73">
                  <c:v>7300.0</c:v>
                </c:pt>
                <c:pt idx="74">
                  <c:v>7400.0</c:v>
                </c:pt>
                <c:pt idx="75">
                  <c:v>7500.0</c:v>
                </c:pt>
                <c:pt idx="76">
                  <c:v>7600.0</c:v>
                </c:pt>
                <c:pt idx="77">
                  <c:v>7700.0</c:v>
                </c:pt>
                <c:pt idx="78">
                  <c:v>7800.0</c:v>
                </c:pt>
                <c:pt idx="79">
                  <c:v>7900.0</c:v>
                </c:pt>
                <c:pt idx="80">
                  <c:v>8000.0</c:v>
                </c:pt>
                <c:pt idx="81">
                  <c:v>8100.0</c:v>
                </c:pt>
                <c:pt idx="82">
                  <c:v>8200.0</c:v>
                </c:pt>
                <c:pt idx="83">
                  <c:v>8300.0</c:v>
                </c:pt>
                <c:pt idx="84">
                  <c:v>8400.0</c:v>
                </c:pt>
                <c:pt idx="85">
                  <c:v>8500.0</c:v>
                </c:pt>
                <c:pt idx="86">
                  <c:v>8600.0</c:v>
                </c:pt>
                <c:pt idx="87">
                  <c:v>8700.0</c:v>
                </c:pt>
                <c:pt idx="88">
                  <c:v>8800.0</c:v>
                </c:pt>
                <c:pt idx="89">
                  <c:v>8900.0</c:v>
                </c:pt>
                <c:pt idx="90">
                  <c:v>9000.0</c:v>
                </c:pt>
                <c:pt idx="91">
                  <c:v>9100.0</c:v>
                </c:pt>
                <c:pt idx="92">
                  <c:v>9200.0</c:v>
                </c:pt>
                <c:pt idx="93">
                  <c:v>9300.0</c:v>
                </c:pt>
                <c:pt idx="94">
                  <c:v>9400.0</c:v>
                </c:pt>
                <c:pt idx="95">
                  <c:v>9500.0</c:v>
                </c:pt>
                <c:pt idx="96">
                  <c:v>9600.0</c:v>
                </c:pt>
                <c:pt idx="97">
                  <c:v>9700.0</c:v>
                </c:pt>
                <c:pt idx="98">
                  <c:v>9800.0</c:v>
                </c:pt>
                <c:pt idx="99">
                  <c:v>9900.0</c:v>
                </c:pt>
                <c:pt idx="100">
                  <c:v>10000.0</c:v>
                </c:pt>
                <c:pt idx="101">
                  <c:v>10100.0</c:v>
                </c:pt>
                <c:pt idx="102">
                  <c:v>10200.0</c:v>
                </c:pt>
                <c:pt idx="103">
                  <c:v>10300.0</c:v>
                </c:pt>
                <c:pt idx="104">
                  <c:v>10400.0</c:v>
                </c:pt>
                <c:pt idx="105">
                  <c:v>10500.0</c:v>
                </c:pt>
                <c:pt idx="106">
                  <c:v>10600.0</c:v>
                </c:pt>
                <c:pt idx="107">
                  <c:v>10700.0</c:v>
                </c:pt>
                <c:pt idx="108">
                  <c:v>10800.0</c:v>
                </c:pt>
                <c:pt idx="109">
                  <c:v>10900.0</c:v>
                </c:pt>
                <c:pt idx="110">
                  <c:v>11000.0</c:v>
                </c:pt>
                <c:pt idx="111">
                  <c:v>11100.0</c:v>
                </c:pt>
                <c:pt idx="112">
                  <c:v>11200.0</c:v>
                </c:pt>
                <c:pt idx="113">
                  <c:v>11300.0</c:v>
                </c:pt>
                <c:pt idx="114">
                  <c:v>11400.0</c:v>
                </c:pt>
                <c:pt idx="115">
                  <c:v>11500.0</c:v>
                </c:pt>
                <c:pt idx="116">
                  <c:v>11600.0</c:v>
                </c:pt>
                <c:pt idx="117">
                  <c:v>11700.0</c:v>
                </c:pt>
                <c:pt idx="118">
                  <c:v>11800.0</c:v>
                </c:pt>
                <c:pt idx="119">
                  <c:v>11900.0</c:v>
                </c:pt>
                <c:pt idx="120">
                  <c:v>12000.0</c:v>
                </c:pt>
                <c:pt idx="121">
                  <c:v>12100.0</c:v>
                </c:pt>
                <c:pt idx="122">
                  <c:v>12200.0</c:v>
                </c:pt>
                <c:pt idx="123">
                  <c:v>12300.0</c:v>
                </c:pt>
                <c:pt idx="124">
                  <c:v>12400.0</c:v>
                </c:pt>
                <c:pt idx="125">
                  <c:v>12500.0</c:v>
                </c:pt>
                <c:pt idx="126">
                  <c:v>12600.0</c:v>
                </c:pt>
                <c:pt idx="127">
                  <c:v>12700.0</c:v>
                </c:pt>
                <c:pt idx="128">
                  <c:v>12800.0</c:v>
                </c:pt>
                <c:pt idx="129">
                  <c:v>12900.0</c:v>
                </c:pt>
                <c:pt idx="130">
                  <c:v>13000.0</c:v>
                </c:pt>
                <c:pt idx="131">
                  <c:v>13100.0</c:v>
                </c:pt>
                <c:pt idx="132">
                  <c:v>13200.0</c:v>
                </c:pt>
                <c:pt idx="133">
                  <c:v>13300.0</c:v>
                </c:pt>
                <c:pt idx="134">
                  <c:v>13400.0</c:v>
                </c:pt>
                <c:pt idx="135">
                  <c:v>13500.0</c:v>
                </c:pt>
                <c:pt idx="136">
                  <c:v>13600.0</c:v>
                </c:pt>
                <c:pt idx="137">
                  <c:v>13700.0</c:v>
                </c:pt>
                <c:pt idx="138">
                  <c:v>13800.0</c:v>
                </c:pt>
                <c:pt idx="139">
                  <c:v>13900.0</c:v>
                </c:pt>
                <c:pt idx="140">
                  <c:v>14000.0</c:v>
                </c:pt>
                <c:pt idx="141">
                  <c:v>14100.0</c:v>
                </c:pt>
                <c:pt idx="142">
                  <c:v>14200.0</c:v>
                </c:pt>
                <c:pt idx="143">
                  <c:v>14300.0</c:v>
                </c:pt>
                <c:pt idx="144">
                  <c:v>14400.0</c:v>
                </c:pt>
                <c:pt idx="145">
                  <c:v>14500.0</c:v>
                </c:pt>
                <c:pt idx="146">
                  <c:v>14600.0</c:v>
                </c:pt>
                <c:pt idx="147">
                  <c:v>14700.0</c:v>
                </c:pt>
                <c:pt idx="148">
                  <c:v>14800.0</c:v>
                </c:pt>
                <c:pt idx="149">
                  <c:v>14900.0</c:v>
                </c:pt>
                <c:pt idx="150">
                  <c:v>15000.0</c:v>
                </c:pt>
                <c:pt idx="151">
                  <c:v>15100.0</c:v>
                </c:pt>
                <c:pt idx="152">
                  <c:v>15200.0</c:v>
                </c:pt>
                <c:pt idx="153">
                  <c:v>15300.0</c:v>
                </c:pt>
                <c:pt idx="154">
                  <c:v>15400.0</c:v>
                </c:pt>
                <c:pt idx="155">
                  <c:v>15500.0</c:v>
                </c:pt>
                <c:pt idx="156">
                  <c:v>15600.0</c:v>
                </c:pt>
                <c:pt idx="157">
                  <c:v>15700.0</c:v>
                </c:pt>
                <c:pt idx="158">
                  <c:v>15800.0</c:v>
                </c:pt>
                <c:pt idx="159">
                  <c:v>15900.0</c:v>
                </c:pt>
                <c:pt idx="160">
                  <c:v>16000.0</c:v>
                </c:pt>
                <c:pt idx="161">
                  <c:v>16100.0</c:v>
                </c:pt>
                <c:pt idx="162">
                  <c:v>16200.0</c:v>
                </c:pt>
                <c:pt idx="163">
                  <c:v>16300.0</c:v>
                </c:pt>
                <c:pt idx="164">
                  <c:v>16400.0</c:v>
                </c:pt>
                <c:pt idx="165">
                  <c:v>16500.0</c:v>
                </c:pt>
                <c:pt idx="166">
                  <c:v>16600.0</c:v>
                </c:pt>
                <c:pt idx="167">
                  <c:v>16700.0</c:v>
                </c:pt>
                <c:pt idx="168">
                  <c:v>16800.0</c:v>
                </c:pt>
                <c:pt idx="169">
                  <c:v>16900.0</c:v>
                </c:pt>
                <c:pt idx="170">
                  <c:v>17000.0</c:v>
                </c:pt>
                <c:pt idx="171">
                  <c:v>17100.0</c:v>
                </c:pt>
                <c:pt idx="172">
                  <c:v>17200.0</c:v>
                </c:pt>
                <c:pt idx="173">
                  <c:v>17300.0</c:v>
                </c:pt>
                <c:pt idx="174">
                  <c:v>17400.0</c:v>
                </c:pt>
                <c:pt idx="175">
                  <c:v>17500.0</c:v>
                </c:pt>
                <c:pt idx="176">
                  <c:v>17600.0</c:v>
                </c:pt>
                <c:pt idx="177">
                  <c:v>17700.0</c:v>
                </c:pt>
                <c:pt idx="178">
                  <c:v>17800.0</c:v>
                </c:pt>
                <c:pt idx="179">
                  <c:v>17900.0</c:v>
                </c:pt>
                <c:pt idx="180">
                  <c:v>18000.0</c:v>
                </c:pt>
                <c:pt idx="181">
                  <c:v>18100.0</c:v>
                </c:pt>
                <c:pt idx="182">
                  <c:v>18200.0</c:v>
                </c:pt>
                <c:pt idx="183">
                  <c:v>18300.0</c:v>
                </c:pt>
                <c:pt idx="184">
                  <c:v>18400.0</c:v>
                </c:pt>
                <c:pt idx="185">
                  <c:v>18500.0</c:v>
                </c:pt>
                <c:pt idx="186">
                  <c:v>18600.0</c:v>
                </c:pt>
                <c:pt idx="187">
                  <c:v>18700.0</c:v>
                </c:pt>
                <c:pt idx="188">
                  <c:v>18800.0</c:v>
                </c:pt>
                <c:pt idx="189">
                  <c:v>18900.0</c:v>
                </c:pt>
                <c:pt idx="190">
                  <c:v>19000.0</c:v>
                </c:pt>
                <c:pt idx="191">
                  <c:v>19100.0</c:v>
                </c:pt>
                <c:pt idx="192">
                  <c:v>19200.0</c:v>
                </c:pt>
                <c:pt idx="193">
                  <c:v>19300.0</c:v>
                </c:pt>
                <c:pt idx="194">
                  <c:v>19400.0</c:v>
                </c:pt>
                <c:pt idx="195">
                  <c:v>19500.0</c:v>
                </c:pt>
                <c:pt idx="196">
                  <c:v>19600.0</c:v>
                </c:pt>
                <c:pt idx="197">
                  <c:v>19700.0</c:v>
                </c:pt>
                <c:pt idx="198">
                  <c:v>19800.0</c:v>
                </c:pt>
                <c:pt idx="199">
                  <c:v>19900.0</c:v>
                </c:pt>
                <c:pt idx="200">
                  <c:v>20000.0</c:v>
                </c:pt>
                <c:pt idx="201">
                  <c:v>20100.0</c:v>
                </c:pt>
                <c:pt idx="202">
                  <c:v>20200.0</c:v>
                </c:pt>
                <c:pt idx="203">
                  <c:v>20300.0</c:v>
                </c:pt>
                <c:pt idx="204">
                  <c:v>20400.0</c:v>
                </c:pt>
                <c:pt idx="205">
                  <c:v>20500.0</c:v>
                </c:pt>
                <c:pt idx="206">
                  <c:v>20600.0</c:v>
                </c:pt>
                <c:pt idx="207">
                  <c:v>20700.0</c:v>
                </c:pt>
                <c:pt idx="208">
                  <c:v>20800.0</c:v>
                </c:pt>
                <c:pt idx="209">
                  <c:v>20900.0</c:v>
                </c:pt>
                <c:pt idx="210">
                  <c:v>21000.0</c:v>
                </c:pt>
                <c:pt idx="211">
                  <c:v>21100.0</c:v>
                </c:pt>
                <c:pt idx="212">
                  <c:v>21200.0</c:v>
                </c:pt>
                <c:pt idx="213">
                  <c:v>21300.0</c:v>
                </c:pt>
                <c:pt idx="214">
                  <c:v>21400.0</c:v>
                </c:pt>
                <c:pt idx="215">
                  <c:v>21500.0</c:v>
                </c:pt>
                <c:pt idx="216">
                  <c:v>21600.0</c:v>
                </c:pt>
                <c:pt idx="217">
                  <c:v>21700.0</c:v>
                </c:pt>
                <c:pt idx="218">
                  <c:v>21800.0</c:v>
                </c:pt>
                <c:pt idx="219">
                  <c:v>21900.0</c:v>
                </c:pt>
                <c:pt idx="220">
                  <c:v>22000.0</c:v>
                </c:pt>
                <c:pt idx="221">
                  <c:v>22100.0</c:v>
                </c:pt>
                <c:pt idx="222">
                  <c:v>22200.0</c:v>
                </c:pt>
                <c:pt idx="223">
                  <c:v>22300.0</c:v>
                </c:pt>
                <c:pt idx="224">
                  <c:v>22400.0</c:v>
                </c:pt>
                <c:pt idx="225">
                  <c:v>22500.0</c:v>
                </c:pt>
                <c:pt idx="226">
                  <c:v>22600.0</c:v>
                </c:pt>
                <c:pt idx="227">
                  <c:v>22700.0</c:v>
                </c:pt>
                <c:pt idx="228">
                  <c:v>22800.0</c:v>
                </c:pt>
                <c:pt idx="229">
                  <c:v>22900.0</c:v>
                </c:pt>
                <c:pt idx="230">
                  <c:v>23000.0</c:v>
                </c:pt>
                <c:pt idx="231">
                  <c:v>23100.0</c:v>
                </c:pt>
                <c:pt idx="232">
                  <c:v>23200.0</c:v>
                </c:pt>
                <c:pt idx="233">
                  <c:v>23300.0</c:v>
                </c:pt>
                <c:pt idx="234">
                  <c:v>23400.0</c:v>
                </c:pt>
                <c:pt idx="235">
                  <c:v>23500.0</c:v>
                </c:pt>
                <c:pt idx="236">
                  <c:v>23600.0</c:v>
                </c:pt>
                <c:pt idx="237">
                  <c:v>23700.0</c:v>
                </c:pt>
                <c:pt idx="238">
                  <c:v>23800.0</c:v>
                </c:pt>
                <c:pt idx="239">
                  <c:v>23900.0</c:v>
                </c:pt>
                <c:pt idx="240">
                  <c:v>24000.0</c:v>
                </c:pt>
                <c:pt idx="241">
                  <c:v>24100.0</c:v>
                </c:pt>
                <c:pt idx="242">
                  <c:v>24200.0</c:v>
                </c:pt>
                <c:pt idx="243">
                  <c:v>24300.0</c:v>
                </c:pt>
                <c:pt idx="244">
                  <c:v>24400.0</c:v>
                </c:pt>
                <c:pt idx="245">
                  <c:v>24500.0</c:v>
                </c:pt>
                <c:pt idx="246">
                  <c:v>24600.0</c:v>
                </c:pt>
                <c:pt idx="247">
                  <c:v>24700.0</c:v>
                </c:pt>
                <c:pt idx="248">
                  <c:v>24800.0</c:v>
                </c:pt>
                <c:pt idx="249">
                  <c:v>24900.0</c:v>
                </c:pt>
                <c:pt idx="250">
                  <c:v>25000.0</c:v>
                </c:pt>
                <c:pt idx="251">
                  <c:v>25100.0</c:v>
                </c:pt>
                <c:pt idx="252">
                  <c:v>25200.0</c:v>
                </c:pt>
                <c:pt idx="253">
                  <c:v>25300.0</c:v>
                </c:pt>
                <c:pt idx="254">
                  <c:v>25400.0</c:v>
                </c:pt>
                <c:pt idx="255">
                  <c:v>25500.0</c:v>
                </c:pt>
                <c:pt idx="256">
                  <c:v>25600.0</c:v>
                </c:pt>
                <c:pt idx="257">
                  <c:v>25700.0</c:v>
                </c:pt>
                <c:pt idx="258">
                  <c:v>25800.0</c:v>
                </c:pt>
                <c:pt idx="259">
                  <c:v>25900.0</c:v>
                </c:pt>
                <c:pt idx="260">
                  <c:v>26000.0</c:v>
                </c:pt>
                <c:pt idx="261">
                  <c:v>26100.0</c:v>
                </c:pt>
                <c:pt idx="262">
                  <c:v>26200.0</c:v>
                </c:pt>
                <c:pt idx="263">
                  <c:v>26300.0</c:v>
                </c:pt>
                <c:pt idx="264">
                  <c:v>26400.0</c:v>
                </c:pt>
                <c:pt idx="265">
                  <c:v>26500.0</c:v>
                </c:pt>
                <c:pt idx="266">
                  <c:v>26600.0</c:v>
                </c:pt>
                <c:pt idx="267">
                  <c:v>26700.0</c:v>
                </c:pt>
                <c:pt idx="268">
                  <c:v>26800.0</c:v>
                </c:pt>
                <c:pt idx="269">
                  <c:v>26900.0</c:v>
                </c:pt>
                <c:pt idx="270">
                  <c:v>27000.0</c:v>
                </c:pt>
                <c:pt idx="271">
                  <c:v>27100.0</c:v>
                </c:pt>
                <c:pt idx="272">
                  <c:v>27200.0</c:v>
                </c:pt>
                <c:pt idx="273">
                  <c:v>27300.0</c:v>
                </c:pt>
                <c:pt idx="274">
                  <c:v>27400.0</c:v>
                </c:pt>
                <c:pt idx="275">
                  <c:v>27500.0</c:v>
                </c:pt>
                <c:pt idx="276">
                  <c:v>27600.0</c:v>
                </c:pt>
                <c:pt idx="277">
                  <c:v>27700.0</c:v>
                </c:pt>
                <c:pt idx="278">
                  <c:v>27800.0</c:v>
                </c:pt>
                <c:pt idx="279">
                  <c:v>27900.0</c:v>
                </c:pt>
                <c:pt idx="280">
                  <c:v>28000.0</c:v>
                </c:pt>
                <c:pt idx="281">
                  <c:v>28100.0</c:v>
                </c:pt>
                <c:pt idx="282">
                  <c:v>28200.0</c:v>
                </c:pt>
                <c:pt idx="283">
                  <c:v>28300.0</c:v>
                </c:pt>
                <c:pt idx="284">
                  <c:v>28400.0</c:v>
                </c:pt>
                <c:pt idx="285">
                  <c:v>28500.0</c:v>
                </c:pt>
                <c:pt idx="286">
                  <c:v>28600.0</c:v>
                </c:pt>
                <c:pt idx="287">
                  <c:v>28700.0</c:v>
                </c:pt>
                <c:pt idx="288">
                  <c:v>28800.0</c:v>
                </c:pt>
                <c:pt idx="289">
                  <c:v>28900.0</c:v>
                </c:pt>
                <c:pt idx="290">
                  <c:v>29000.0</c:v>
                </c:pt>
                <c:pt idx="291">
                  <c:v>29100.0</c:v>
                </c:pt>
                <c:pt idx="292">
                  <c:v>29200.0</c:v>
                </c:pt>
                <c:pt idx="293">
                  <c:v>29300.0</c:v>
                </c:pt>
                <c:pt idx="294">
                  <c:v>29400.0</c:v>
                </c:pt>
                <c:pt idx="295">
                  <c:v>29500.0</c:v>
                </c:pt>
                <c:pt idx="296">
                  <c:v>29600.0</c:v>
                </c:pt>
                <c:pt idx="297">
                  <c:v>29700.0</c:v>
                </c:pt>
                <c:pt idx="298">
                  <c:v>29800.0</c:v>
                </c:pt>
                <c:pt idx="299">
                  <c:v>29900.0</c:v>
                </c:pt>
                <c:pt idx="300">
                  <c:v>30000.0</c:v>
                </c:pt>
                <c:pt idx="301">
                  <c:v>30100.0</c:v>
                </c:pt>
                <c:pt idx="302">
                  <c:v>30200.0</c:v>
                </c:pt>
                <c:pt idx="303">
                  <c:v>30300.0</c:v>
                </c:pt>
                <c:pt idx="304">
                  <c:v>30400.0</c:v>
                </c:pt>
                <c:pt idx="305">
                  <c:v>30500.0</c:v>
                </c:pt>
                <c:pt idx="306">
                  <c:v>30600.0</c:v>
                </c:pt>
                <c:pt idx="307">
                  <c:v>30700.0</c:v>
                </c:pt>
                <c:pt idx="308">
                  <c:v>30800.0</c:v>
                </c:pt>
                <c:pt idx="309">
                  <c:v>30900.0</c:v>
                </c:pt>
                <c:pt idx="310">
                  <c:v>31000.0</c:v>
                </c:pt>
                <c:pt idx="311">
                  <c:v>31100.0</c:v>
                </c:pt>
                <c:pt idx="312">
                  <c:v>31200.0</c:v>
                </c:pt>
                <c:pt idx="313">
                  <c:v>31300.0</c:v>
                </c:pt>
                <c:pt idx="314">
                  <c:v>31400.0</c:v>
                </c:pt>
                <c:pt idx="315">
                  <c:v>31500.0</c:v>
                </c:pt>
                <c:pt idx="316">
                  <c:v>31600.0</c:v>
                </c:pt>
                <c:pt idx="317">
                  <c:v>31700.0</c:v>
                </c:pt>
                <c:pt idx="318">
                  <c:v>31800.0</c:v>
                </c:pt>
                <c:pt idx="319">
                  <c:v>31900.0</c:v>
                </c:pt>
                <c:pt idx="320">
                  <c:v>32000.0</c:v>
                </c:pt>
                <c:pt idx="321">
                  <c:v>32100.0</c:v>
                </c:pt>
                <c:pt idx="322">
                  <c:v>32200.0</c:v>
                </c:pt>
                <c:pt idx="323">
                  <c:v>32300.0</c:v>
                </c:pt>
                <c:pt idx="324">
                  <c:v>32400.0</c:v>
                </c:pt>
                <c:pt idx="325">
                  <c:v>32500.0</c:v>
                </c:pt>
                <c:pt idx="326">
                  <c:v>32600.0</c:v>
                </c:pt>
                <c:pt idx="327">
                  <c:v>32700.0</c:v>
                </c:pt>
                <c:pt idx="328">
                  <c:v>32800.0</c:v>
                </c:pt>
                <c:pt idx="329">
                  <c:v>32900.0</c:v>
                </c:pt>
                <c:pt idx="330">
                  <c:v>33000.0</c:v>
                </c:pt>
                <c:pt idx="331">
                  <c:v>33100.0</c:v>
                </c:pt>
                <c:pt idx="332">
                  <c:v>33200.0</c:v>
                </c:pt>
                <c:pt idx="333">
                  <c:v>33300.0</c:v>
                </c:pt>
                <c:pt idx="334">
                  <c:v>33400.0</c:v>
                </c:pt>
                <c:pt idx="335">
                  <c:v>33500.0</c:v>
                </c:pt>
                <c:pt idx="336">
                  <c:v>33600.0</c:v>
                </c:pt>
                <c:pt idx="337">
                  <c:v>33700.0</c:v>
                </c:pt>
                <c:pt idx="338">
                  <c:v>33800.0</c:v>
                </c:pt>
                <c:pt idx="339">
                  <c:v>33900.0</c:v>
                </c:pt>
                <c:pt idx="340">
                  <c:v>34000.0</c:v>
                </c:pt>
                <c:pt idx="341">
                  <c:v>34100.0</c:v>
                </c:pt>
                <c:pt idx="342">
                  <c:v>34200.0</c:v>
                </c:pt>
                <c:pt idx="343">
                  <c:v>34300.0</c:v>
                </c:pt>
                <c:pt idx="344">
                  <c:v>34400.0</c:v>
                </c:pt>
                <c:pt idx="345">
                  <c:v>34500.0</c:v>
                </c:pt>
                <c:pt idx="346">
                  <c:v>34600.0</c:v>
                </c:pt>
                <c:pt idx="347">
                  <c:v>34700.0</c:v>
                </c:pt>
                <c:pt idx="348">
                  <c:v>34800.0</c:v>
                </c:pt>
                <c:pt idx="349">
                  <c:v>34900.0</c:v>
                </c:pt>
                <c:pt idx="350">
                  <c:v>35000.0</c:v>
                </c:pt>
                <c:pt idx="351">
                  <c:v>35100.0</c:v>
                </c:pt>
                <c:pt idx="352">
                  <c:v>35200.0</c:v>
                </c:pt>
                <c:pt idx="353">
                  <c:v>35300.0</c:v>
                </c:pt>
                <c:pt idx="354">
                  <c:v>35400.0</c:v>
                </c:pt>
                <c:pt idx="355">
                  <c:v>35500.0</c:v>
                </c:pt>
                <c:pt idx="356">
                  <c:v>35600.0</c:v>
                </c:pt>
                <c:pt idx="357">
                  <c:v>35700.0</c:v>
                </c:pt>
                <c:pt idx="358">
                  <c:v>35800.0</c:v>
                </c:pt>
                <c:pt idx="359">
                  <c:v>35900.0</c:v>
                </c:pt>
                <c:pt idx="360">
                  <c:v>36000.0</c:v>
                </c:pt>
                <c:pt idx="361">
                  <c:v>36100.0</c:v>
                </c:pt>
                <c:pt idx="362">
                  <c:v>36200.0</c:v>
                </c:pt>
                <c:pt idx="363">
                  <c:v>36300.0</c:v>
                </c:pt>
                <c:pt idx="364">
                  <c:v>36400.0</c:v>
                </c:pt>
                <c:pt idx="365">
                  <c:v>36500.0</c:v>
                </c:pt>
                <c:pt idx="366">
                  <c:v>36600.0</c:v>
                </c:pt>
                <c:pt idx="367">
                  <c:v>36700.0</c:v>
                </c:pt>
                <c:pt idx="368">
                  <c:v>36800.0</c:v>
                </c:pt>
                <c:pt idx="369">
                  <c:v>36900.0</c:v>
                </c:pt>
                <c:pt idx="370">
                  <c:v>37000.0</c:v>
                </c:pt>
                <c:pt idx="371">
                  <c:v>37100.0</c:v>
                </c:pt>
                <c:pt idx="372">
                  <c:v>37200.0</c:v>
                </c:pt>
                <c:pt idx="373">
                  <c:v>37300.0</c:v>
                </c:pt>
                <c:pt idx="374">
                  <c:v>37400.0</c:v>
                </c:pt>
                <c:pt idx="375">
                  <c:v>37500.0</c:v>
                </c:pt>
                <c:pt idx="376">
                  <c:v>37600.0</c:v>
                </c:pt>
                <c:pt idx="377">
                  <c:v>37700.0</c:v>
                </c:pt>
                <c:pt idx="378">
                  <c:v>37800.0</c:v>
                </c:pt>
                <c:pt idx="379">
                  <c:v>37900.0</c:v>
                </c:pt>
                <c:pt idx="380">
                  <c:v>38000.0</c:v>
                </c:pt>
                <c:pt idx="381">
                  <c:v>38100.0</c:v>
                </c:pt>
                <c:pt idx="382">
                  <c:v>38200.0</c:v>
                </c:pt>
                <c:pt idx="383">
                  <c:v>38300.0</c:v>
                </c:pt>
                <c:pt idx="384">
                  <c:v>38400.0</c:v>
                </c:pt>
                <c:pt idx="385">
                  <c:v>38500.0</c:v>
                </c:pt>
                <c:pt idx="386">
                  <c:v>38600.0</c:v>
                </c:pt>
                <c:pt idx="387">
                  <c:v>38700.0</c:v>
                </c:pt>
                <c:pt idx="388">
                  <c:v>38800.0</c:v>
                </c:pt>
                <c:pt idx="389">
                  <c:v>38900.0</c:v>
                </c:pt>
                <c:pt idx="390">
                  <c:v>39000.0</c:v>
                </c:pt>
                <c:pt idx="391">
                  <c:v>39100.0</c:v>
                </c:pt>
                <c:pt idx="392">
                  <c:v>39200.0</c:v>
                </c:pt>
                <c:pt idx="393">
                  <c:v>39300.0</c:v>
                </c:pt>
                <c:pt idx="394">
                  <c:v>39400.0</c:v>
                </c:pt>
                <c:pt idx="395">
                  <c:v>39500.0</c:v>
                </c:pt>
                <c:pt idx="396">
                  <c:v>39600.0</c:v>
                </c:pt>
                <c:pt idx="397">
                  <c:v>39700.0</c:v>
                </c:pt>
                <c:pt idx="398">
                  <c:v>39800.0</c:v>
                </c:pt>
                <c:pt idx="399">
                  <c:v>39900.0</c:v>
                </c:pt>
                <c:pt idx="400">
                  <c:v>40000.0</c:v>
                </c:pt>
                <c:pt idx="401">
                  <c:v>40100.0</c:v>
                </c:pt>
                <c:pt idx="402">
                  <c:v>40200.0</c:v>
                </c:pt>
                <c:pt idx="403">
                  <c:v>40300.0</c:v>
                </c:pt>
                <c:pt idx="404">
                  <c:v>40400.0</c:v>
                </c:pt>
                <c:pt idx="405">
                  <c:v>40500.0</c:v>
                </c:pt>
                <c:pt idx="406">
                  <c:v>40600.0</c:v>
                </c:pt>
                <c:pt idx="407">
                  <c:v>40700.0</c:v>
                </c:pt>
                <c:pt idx="408">
                  <c:v>40800.0</c:v>
                </c:pt>
                <c:pt idx="409">
                  <c:v>40900.0</c:v>
                </c:pt>
                <c:pt idx="410">
                  <c:v>41000.0</c:v>
                </c:pt>
                <c:pt idx="411">
                  <c:v>41100.0</c:v>
                </c:pt>
                <c:pt idx="412">
                  <c:v>41200.0</c:v>
                </c:pt>
                <c:pt idx="413">
                  <c:v>41300.0</c:v>
                </c:pt>
                <c:pt idx="414">
                  <c:v>41400.0</c:v>
                </c:pt>
                <c:pt idx="415">
                  <c:v>41500.0</c:v>
                </c:pt>
                <c:pt idx="416">
                  <c:v>41600.0</c:v>
                </c:pt>
                <c:pt idx="417">
                  <c:v>41700.0</c:v>
                </c:pt>
                <c:pt idx="418">
                  <c:v>41800.0</c:v>
                </c:pt>
                <c:pt idx="419">
                  <c:v>41900.0</c:v>
                </c:pt>
                <c:pt idx="420">
                  <c:v>42000.0</c:v>
                </c:pt>
                <c:pt idx="421">
                  <c:v>42100.0</c:v>
                </c:pt>
                <c:pt idx="422">
                  <c:v>42200.0</c:v>
                </c:pt>
                <c:pt idx="423">
                  <c:v>42300.0</c:v>
                </c:pt>
                <c:pt idx="424">
                  <c:v>42400.0</c:v>
                </c:pt>
                <c:pt idx="425">
                  <c:v>42500.0</c:v>
                </c:pt>
                <c:pt idx="426">
                  <c:v>42600.0</c:v>
                </c:pt>
                <c:pt idx="427">
                  <c:v>42700.0</c:v>
                </c:pt>
                <c:pt idx="428">
                  <c:v>42800.0</c:v>
                </c:pt>
                <c:pt idx="429">
                  <c:v>42900.0</c:v>
                </c:pt>
                <c:pt idx="430">
                  <c:v>43000.0</c:v>
                </c:pt>
                <c:pt idx="431">
                  <c:v>43100.0</c:v>
                </c:pt>
                <c:pt idx="432">
                  <c:v>43200.0</c:v>
                </c:pt>
                <c:pt idx="433">
                  <c:v>43300.0</c:v>
                </c:pt>
                <c:pt idx="434">
                  <c:v>43400.0</c:v>
                </c:pt>
                <c:pt idx="435">
                  <c:v>43500.0</c:v>
                </c:pt>
                <c:pt idx="436">
                  <c:v>43600.0</c:v>
                </c:pt>
                <c:pt idx="437">
                  <c:v>43700.0</c:v>
                </c:pt>
                <c:pt idx="438">
                  <c:v>43800.0</c:v>
                </c:pt>
                <c:pt idx="439">
                  <c:v>43900.0</c:v>
                </c:pt>
                <c:pt idx="440">
                  <c:v>44000.0</c:v>
                </c:pt>
                <c:pt idx="441">
                  <c:v>44100.0</c:v>
                </c:pt>
                <c:pt idx="442">
                  <c:v>44200.0</c:v>
                </c:pt>
                <c:pt idx="443">
                  <c:v>44300.0</c:v>
                </c:pt>
                <c:pt idx="444">
                  <c:v>44400.0</c:v>
                </c:pt>
                <c:pt idx="445">
                  <c:v>44500.0</c:v>
                </c:pt>
                <c:pt idx="446">
                  <c:v>44600.0</c:v>
                </c:pt>
                <c:pt idx="447">
                  <c:v>44700.0</c:v>
                </c:pt>
                <c:pt idx="448">
                  <c:v>44800.0</c:v>
                </c:pt>
                <c:pt idx="449">
                  <c:v>44900.0</c:v>
                </c:pt>
                <c:pt idx="450">
                  <c:v>45000.0</c:v>
                </c:pt>
                <c:pt idx="451">
                  <c:v>45100.0</c:v>
                </c:pt>
                <c:pt idx="452">
                  <c:v>45200.0</c:v>
                </c:pt>
                <c:pt idx="453">
                  <c:v>45300.0</c:v>
                </c:pt>
                <c:pt idx="454">
                  <c:v>45400.0</c:v>
                </c:pt>
                <c:pt idx="455">
                  <c:v>45500.0</c:v>
                </c:pt>
                <c:pt idx="456">
                  <c:v>45600.0</c:v>
                </c:pt>
                <c:pt idx="457">
                  <c:v>45700.0</c:v>
                </c:pt>
                <c:pt idx="458">
                  <c:v>45800.0</c:v>
                </c:pt>
                <c:pt idx="459">
                  <c:v>45900.0</c:v>
                </c:pt>
                <c:pt idx="460">
                  <c:v>46000.0</c:v>
                </c:pt>
                <c:pt idx="461">
                  <c:v>46100.0</c:v>
                </c:pt>
                <c:pt idx="462">
                  <c:v>46200.0</c:v>
                </c:pt>
                <c:pt idx="463">
                  <c:v>46300.0</c:v>
                </c:pt>
                <c:pt idx="464">
                  <c:v>46400.0</c:v>
                </c:pt>
                <c:pt idx="465">
                  <c:v>46500.0</c:v>
                </c:pt>
                <c:pt idx="466">
                  <c:v>46600.0</c:v>
                </c:pt>
                <c:pt idx="467">
                  <c:v>46700.0</c:v>
                </c:pt>
                <c:pt idx="468">
                  <c:v>46800.0</c:v>
                </c:pt>
                <c:pt idx="469">
                  <c:v>46900.0</c:v>
                </c:pt>
                <c:pt idx="470">
                  <c:v>47000.0</c:v>
                </c:pt>
                <c:pt idx="471">
                  <c:v>47100.0</c:v>
                </c:pt>
                <c:pt idx="472">
                  <c:v>47200.0</c:v>
                </c:pt>
                <c:pt idx="473">
                  <c:v>47300.0</c:v>
                </c:pt>
                <c:pt idx="474">
                  <c:v>47400.0</c:v>
                </c:pt>
                <c:pt idx="475">
                  <c:v>47500.0</c:v>
                </c:pt>
                <c:pt idx="476">
                  <c:v>47600.0</c:v>
                </c:pt>
                <c:pt idx="477">
                  <c:v>47700.0</c:v>
                </c:pt>
                <c:pt idx="478">
                  <c:v>47800.0</c:v>
                </c:pt>
                <c:pt idx="479">
                  <c:v>47900.0</c:v>
                </c:pt>
                <c:pt idx="480">
                  <c:v>48000.0</c:v>
                </c:pt>
                <c:pt idx="481">
                  <c:v>48100.0</c:v>
                </c:pt>
                <c:pt idx="482">
                  <c:v>48200.0</c:v>
                </c:pt>
                <c:pt idx="483">
                  <c:v>48300.0</c:v>
                </c:pt>
                <c:pt idx="484">
                  <c:v>48400.0</c:v>
                </c:pt>
                <c:pt idx="485">
                  <c:v>48500.0</c:v>
                </c:pt>
                <c:pt idx="486">
                  <c:v>48600.0</c:v>
                </c:pt>
                <c:pt idx="487">
                  <c:v>48700.0</c:v>
                </c:pt>
                <c:pt idx="488">
                  <c:v>48800.0</c:v>
                </c:pt>
                <c:pt idx="489">
                  <c:v>48900.0</c:v>
                </c:pt>
                <c:pt idx="490">
                  <c:v>49000.0</c:v>
                </c:pt>
                <c:pt idx="491">
                  <c:v>49100.0</c:v>
                </c:pt>
                <c:pt idx="492">
                  <c:v>49200.0</c:v>
                </c:pt>
                <c:pt idx="493">
                  <c:v>49300.0</c:v>
                </c:pt>
                <c:pt idx="494">
                  <c:v>49400.0</c:v>
                </c:pt>
                <c:pt idx="495">
                  <c:v>49500.0</c:v>
                </c:pt>
                <c:pt idx="496">
                  <c:v>49600.0</c:v>
                </c:pt>
                <c:pt idx="497">
                  <c:v>49700.0</c:v>
                </c:pt>
                <c:pt idx="498">
                  <c:v>49800.0</c:v>
                </c:pt>
                <c:pt idx="499">
                  <c:v>49900.0</c:v>
                </c:pt>
                <c:pt idx="500">
                  <c:v>50000.0</c:v>
                </c:pt>
                <c:pt idx="501">
                  <c:v>50100.0</c:v>
                </c:pt>
                <c:pt idx="502">
                  <c:v>50200.0</c:v>
                </c:pt>
                <c:pt idx="503">
                  <c:v>50300.0</c:v>
                </c:pt>
                <c:pt idx="504">
                  <c:v>50400.0</c:v>
                </c:pt>
                <c:pt idx="505">
                  <c:v>50500.0</c:v>
                </c:pt>
                <c:pt idx="506">
                  <c:v>50600.0</c:v>
                </c:pt>
                <c:pt idx="507">
                  <c:v>50700.0</c:v>
                </c:pt>
                <c:pt idx="508">
                  <c:v>50800.0</c:v>
                </c:pt>
                <c:pt idx="509">
                  <c:v>50900.0</c:v>
                </c:pt>
                <c:pt idx="510">
                  <c:v>51000.0</c:v>
                </c:pt>
                <c:pt idx="511">
                  <c:v>51100.0</c:v>
                </c:pt>
                <c:pt idx="512">
                  <c:v>51200.0</c:v>
                </c:pt>
                <c:pt idx="513">
                  <c:v>51300.0</c:v>
                </c:pt>
                <c:pt idx="514">
                  <c:v>51400.0</c:v>
                </c:pt>
                <c:pt idx="515">
                  <c:v>51500.0</c:v>
                </c:pt>
                <c:pt idx="516">
                  <c:v>51600.0</c:v>
                </c:pt>
                <c:pt idx="517">
                  <c:v>51700.0</c:v>
                </c:pt>
                <c:pt idx="518">
                  <c:v>51800.0</c:v>
                </c:pt>
                <c:pt idx="519">
                  <c:v>51900.0</c:v>
                </c:pt>
                <c:pt idx="520">
                  <c:v>52000.0</c:v>
                </c:pt>
                <c:pt idx="521">
                  <c:v>52100.0</c:v>
                </c:pt>
                <c:pt idx="522">
                  <c:v>52200.0</c:v>
                </c:pt>
                <c:pt idx="523">
                  <c:v>52300.0</c:v>
                </c:pt>
                <c:pt idx="524">
                  <c:v>52400.0</c:v>
                </c:pt>
                <c:pt idx="525">
                  <c:v>52500.0</c:v>
                </c:pt>
                <c:pt idx="526">
                  <c:v>52600.0</c:v>
                </c:pt>
                <c:pt idx="527">
                  <c:v>52700.0</c:v>
                </c:pt>
                <c:pt idx="528">
                  <c:v>52800.0</c:v>
                </c:pt>
                <c:pt idx="529">
                  <c:v>52900.0</c:v>
                </c:pt>
                <c:pt idx="530">
                  <c:v>53000.0</c:v>
                </c:pt>
                <c:pt idx="531">
                  <c:v>53100.0</c:v>
                </c:pt>
                <c:pt idx="532">
                  <c:v>53200.0</c:v>
                </c:pt>
                <c:pt idx="533">
                  <c:v>53300.0</c:v>
                </c:pt>
                <c:pt idx="534">
                  <c:v>53400.0</c:v>
                </c:pt>
                <c:pt idx="535">
                  <c:v>53500.0</c:v>
                </c:pt>
                <c:pt idx="536">
                  <c:v>53600.0</c:v>
                </c:pt>
                <c:pt idx="537">
                  <c:v>53700.0</c:v>
                </c:pt>
                <c:pt idx="538">
                  <c:v>53800.0</c:v>
                </c:pt>
                <c:pt idx="539">
                  <c:v>53900.0</c:v>
                </c:pt>
                <c:pt idx="540">
                  <c:v>54000.0</c:v>
                </c:pt>
                <c:pt idx="541">
                  <c:v>54100.0</c:v>
                </c:pt>
                <c:pt idx="542">
                  <c:v>54200.0</c:v>
                </c:pt>
                <c:pt idx="543">
                  <c:v>54300.0</c:v>
                </c:pt>
                <c:pt idx="544">
                  <c:v>54400.0</c:v>
                </c:pt>
                <c:pt idx="545">
                  <c:v>54500.0</c:v>
                </c:pt>
                <c:pt idx="546">
                  <c:v>54600.0</c:v>
                </c:pt>
                <c:pt idx="547">
                  <c:v>54700.0</c:v>
                </c:pt>
                <c:pt idx="548">
                  <c:v>54800.0</c:v>
                </c:pt>
                <c:pt idx="549">
                  <c:v>54900.0</c:v>
                </c:pt>
                <c:pt idx="550">
                  <c:v>55000.0</c:v>
                </c:pt>
                <c:pt idx="551">
                  <c:v>55100.0</c:v>
                </c:pt>
                <c:pt idx="552">
                  <c:v>55200.0</c:v>
                </c:pt>
                <c:pt idx="553">
                  <c:v>55300.0</c:v>
                </c:pt>
                <c:pt idx="554">
                  <c:v>55400.0</c:v>
                </c:pt>
                <c:pt idx="555">
                  <c:v>55500.0</c:v>
                </c:pt>
                <c:pt idx="556">
                  <c:v>55600.0</c:v>
                </c:pt>
                <c:pt idx="557">
                  <c:v>55700.0</c:v>
                </c:pt>
                <c:pt idx="558">
                  <c:v>55800.0</c:v>
                </c:pt>
                <c:pt idx="559">
                  <c:v>55900.0</c:v>
                </c:pt>
                <c:pt idx="560">
                  <c:v>56000.0</c:v>
                </c:pt>
                <c:pt idx="561">
                  <c:v>56100.0</c:v>
                </c:pt>
                <c:pt idx="562">
                  <c:v>56200.0</c:v>
                </c:pt>
                <c:pt idx="563">
                  <c:v>56300.0</c:v>
                </c:pt>
                <c:pt idx="564">
                  <c:v>56400.0</c:v>
                </c:pt>
                <c:pt idx="565">
                  <c:v>56500.0</c:v>
                </c:pt>
                <c:pt idx="566">
                  <c:v>56600.0</c:v>
                </c:pt>
                <c:pt idx="567">
                  <c:v>56700.0</c:v>
                </c:pt>
                <c:pt idx="568">
                  <c:v>56800.0</c:v>
                </c:pt>
                <c:pt idx="569">
                  <c:v>56900.0</c:v>
                </c:pt>
                <c:pt idx="570">
                  <c:v>57000.0</c:v>
                </c:pt>
                <c:pt idx="571">
                  <c:v>57100.0</c:v>
                </c:pt>
                <c:pt idx="572">
                  <c:v>57200.0</c:v>
                </c:pt>
                <c:pt idx="573">
                  <c:v>57300.0</c:v>
                </c:pt>
                <c:pt idx="574">
                  <c:v>57400.0</c:v>
                </c:pt>
                <c:pt idx="575">
                  <c:v>57500.0</c:v>
                </c:pt>
                <c:pt idx="576">
                  <c:v>57600.0</c:v>
                </c:pt>
                <c:pt idx="577">
                  <c:v>57700.0</c:v>
                </c:pt>
                <c:pt idx="578">
                  <c:v>57800.0</c:v>
                </c:pt>
                <c:pt idx="579">
                  <c:v>57900.0</c:v>
                </c:pt>
                <c:pt idx="580">
                  <c:v>58000.0</c:v>
                </c:pt>
                <c:pt idx="581">
                  <c:v>58100.0</c:v>
                </c:pt>
                <c:pt idx="582">
                  <c:v>58200.0</c:v>
                </c:pt>
                <c:pt idx="583">
                  <c:v>58300.0</c:v>
                </c:pt>
                <c:pt idx="584">
                  <c:v>58400.0</c:v>
                </c:pt>
                <c:pt idx="585">
                  <c:v>58500.0</c:v>
                </c:pt>
                <c:pt idx="586">
                  <c:v>58600.0</c:v>
                </c:pt>
                <c:pt idx="587">
                  <c:v>58700.0</c:v>
                </c:pt>
                <c:pt idx="588">
                  <c:v>58800.0</c:v>
                </c:pt>
                <c:pt idx="589">
                  <c:v>58900.0</c:v>
                </c:pt>
                <c:pt idx="590">
                  <c:v>59000.0</c:v>
                </c:pt>
                <c:pt idx="591">
                  <c:v>59100.0</c:v>
                </c:pt>
                <c:pt idx="592">
                  <c:v>59200.0</c:v>
                </c:pt>
                <c:pt idx="593">
                  <c:v>59300.0</c:v>
                </c:pt>
                <c:pt idx="594">
                  <c:v>59400.0</c:v>
                </c:pt>
                <c:pt idx="595">
                  <c:v>59500.0</c:v>
                </c:pt>
                <c:pt idx="596">
                  <c:v>59600.0</c:v>
                </c:pt>
                <c:pt idx="597">
                  <c:v>59700.0</c:v>
                </c:pt>
                <c:pt idx="598">
                  <c:v>59800.0</c:v>
                </c:pt>
                <c:pt idx="599">
                  <c:v>59900.0</c:v>
                </c:pt>
                <c:pt idx="600">
                  <c:v>60000.0</c:v>
                </c:pt>
                <c:pt idx="601">
                  <c:v>60100.0</c:v>
                </c:pt>
                <c:pt idx="602">
                  <c:v>60200.0</c:v>
                </c:pt>
                <c:pt idx="603">
                  <c:v>60300.0</c:v>
                </c:pt>
                <c:pt idx="604">
                  <c:v>60400.0</c:v>
                </c:pt>
                <c:pt idx="605">
                  <c:v>60500.0</c:v>
                </c:pt>
                <c:pt idx="606">
                  <c:v>60600.0</c:v>
                </c:pt>
                <c:pt idx="607">
                  <c:v>60700.0</c:v>
                </c:pt>
                <c:pt idx="608">
                  <c:v>60800.0</c:v>
                </c:pt>
                <c:pt idx="609">
                  <c:v>60900.0</c:v>
                </c:pt>
                <c:pt idx="610">
                  <c:v>61000.0</c:v>
                </c:pt>
                <c:pt idx="611">
                  <c:v>61100.0</c:v>
                </c:pt>
                <c:pt idx="612">
                  <c:v>61200.0</c:v>
                </c:pt>
                <c:pt idx="613">
                  <c:v>61300.0</c:v>
                </c:pt>
                <c:pt idx="614">
                  <c:v>61400.0</c:v>
                </c:pt>
                <c:pt idx="615">
                  <c:v>61500.0</c:v>
                </c:pt>
                <c:pt idx="616">
                  <c:v>61600.0</c:v>
                </c:pt>
                <c:pt idx="617">
                  <c:v>61700.0</c:v>
                </c:pt>
                <c:pt idx="618">
                  <c:v>61800.0</c:v>
                </c:pt>
                <c:pt idx="619">
                  <c:v>61900.0</c:v>
                </c:pt>
                <c:pt idx="620">
                  <c:v>62000.0</c:v>
                </c:pt>
                <c:pt idx="621">
                  <c:v>62100.0</c:v>
                </c:pt>
                <c:pt idx="622">
                  <c:v>62200.0</c:v>
                </c:pt>
                <c:pt idx="623">
                  <c:v>62300.0</c:v>
                </c:pt>
                <c:pt idx="624">
                  <c:v>62400.0</c:v>
                </c:pt>
                <c:pt idx="625">
                  <c:v>62500.0</c:v>
                </c:pt>
                <c:pt idx="626">
                  <c:v>62600.0</c:v>
                </c:pt>
                <c:pt idx="627">
                  <c:v>62700.0</c:v>
                </c:pt>
                <c:pt idx="628">
                  <c:v>62800.0</c:v>
                </c:pt>
                <c:pt idx="629">
                  <c:v>62900.0</c:v>
                </c:pt>
                <c:pt idx="630">
                  <c:v>63000.0</c:v>
                </c:pt>
                <c:pt idx="631">
                  <c:v>63100.0</c:v>
                </c:pt>
                <c:pt idx="632">
                  <c:v>63200.0</c:v>
                </c:pt>
                <c:pt idx="633">
                  <c:v>63300.0</c:v>
                </c:pt>
                <c:pt idx="634">
                  <c:v>63400.0</c:v>
                </c:pt>
                <c:pt idx="635">
                  <c:v>63500.0</c:v>
                </c:pt>
                <c:pt idx="636">
                  <c:v>63600.0</c:v>
                </c:pt>
                <c:pt idx="637">
                  <c:v>63700.0</c:v>
                </c:pt>
                <c:pt idx="638">
                  <c:v>63800.0</c:v>
                </c:pt>
                <c:pt idx="639">
                  <c:v>63900.0</c:v>
                </c:pt>
                <c:pt idx="640">
                  <c:v>64000.0</c:v>
                </c:pt>
                <c:pt idx="641">
                  <c:v>64100.0</c:v>
                </c:pt>
                <c:pt idx="642">
                  <c:v>64200.0</c:v>
                </c:pt>
                <c:pt idx="643">
                  <c:v>64300.0</c:v>
                </c:pt>
                <c:pt idx="644">
                  <c:v>64400.0</c:v>
                </c:pt>
                <c:pt idx="645">
                  <c:v>64500.0</c:v>
                </c:pt>
                <c:pt idx="646">
                  <c:v>64600.0</c:v>
                </c:pt>
                <c:pt idx="647">
                  <c:v>64700.0</c:v>
                </c:pt>
                <c:pt idx="648">
                  <c:v>64800.0</c:v>
                </c:pt>
                <c:pt idx="649">
                  <c:v>64900.0</c:v>
                </c:pt>
                <c:pt idx="650">
                  <c:v>65000.0</c:v>
                </c:pt>
                <c:pt idx="651">
                  <c:v>65100.0</c:v>
                </c:pt>
                <c:pt idx="652">
                  <c:v>65200.0</c:v>
                </c:pt>
                <c:pt idx="653">
                  <c:v>65300.0</c:v>
                </c:pt>
                <c:pt idx="654">
                  <c:v>65400.0</c:v>
                </c:pt>
                <c:pt idx="655">
                  <c:v>65500.0</c:v>
                </c:pt>
                <c:pt idx="656">
                  <c:v>65600.0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787280"/>
        <c:axId val="-2129119264"/>
      </c:scatterChart>
      <c:scatterChart>
        <c:scatterStyle val="lineMarker"/>
        <c:varyColors val="0"/>
        <c:ser>
          <c:idx val="1"/>
          <c:order val="1"/>
          <c:tx>
            <c:v>Pressure</c:v>
          </c:tx>
          <c:marker>
            <c:symbol val="none"/>
          </c:marker>
          <c:xVal>
            <c:numRef>
              <c:f>'Atmospheric Data'!$B$3:$B$659</c:f>
              <c:numCache>
                <c:formatCode>0.00</c:formatCode>
                <c:ptCount val="657"/>
                <c:pt idx="0">
                  <c:v>2116.0</c:v>
                </c:pt>
                <c:pt idx="1">
                  <c:v>2108.35633766849</c:v>
                </c:pt>
                <c:pt idx="2">
                  <c:v>2100.73506361463</c:v>
                </c:pt>
                <c:pt idx="3">
                  <c:v>2093.136127582503</c:v>
                </c:pt>
                <c:pt idx="4">
                  <c:v>2085.559479394565</c:v>
                </c:pt>
                <c:pt idx="5">
                  <c:v>2078.005068951581</c:v>
                </c:pt>
                <c:pt idx="6">
                  <c:v>2070.472846232553</c:v>
                </c:pt>
                <c:pt idx="7">
                  <c:v>2062.962761294661</c:v>
                </c:pt>
                <c:pt idx="8">
                  <c:v>2055.47476427318</c:v>
                </c:pt>
                <c:pt idx="9">
                  <c:v>2048.008805381421</c:v>
                </c:pt>
                <c:pt idx="10">
                  <c:v>2040.564834910665</c:v>
                </c:pt>
                <c:pt idx="11">
                  <c:v>2033.142803230085</c:v>
                </c:pt>
                <c:pt idx="12">
                  <c:v>2025.74266078669</c:v>
                </c:pt>
                <c:pt idx="13">
                  <c:v>2018.364358105243</c:v>
                </c:pt>
                <c:pt idx="14">
                  <c:v>2011.007845788204</c:v>
                </c:pt>
                <c:pt idx="15">
                  <c:v>2003.673074515653</c:v>
                </c:pt>
                <c:pt idx="16">
                  <c:v>1996.35999504523</c:v>
                </c:pt>
                <c:pt idx="17">
                  <c:v>1989.068558212058</c:v>
                </c:pt>
                <c:pt idx="18">
                  <c:v>1981.798714928685</c:v>
                </c:pt>
                <c:pt idx="19">
                  <c:v>1974.550416185004</c:v>
                </c:pt>
                <c:pt idx="20">
                  <c:v>1967.323613048197</c:v>
                </c:pt>
                <c:pt idx="21">
                  <c:v>1960.118256662654</c:v>
                </c:pt>
                <c:pt idx="22">
                  <c:v>1952.934298249915</c:v>
                </c:pt>
                <c:pt idx="23">
                  <c:v>1945.771689108597</c:v>
                </c:pt>
                <c:pt idx="24">
                  <c:v>1938.630380614328</c:v>
                </c:pt>
                <c:pt idx="25">
                  <c:v>1931.510324219675</c:v>
                </c:pt>
                <c:pt idx="26">
                  <c:v>1924.411471454081</c:v>
                </c:pt>
                <c:pt idx="27">
                  <c:v>1917.333773923791</c:v>
                </c:pt>
                <c:pt idx="28">
                  <c:v>1910.277183311791</c:v>
                </c:pt>
                <c:pt idx="29">
                  <c:v>1903.241651377735</c:v>
                </c:pt>
                <c:pt idx="30">
                  <c:v>1896.227129957874</c:v>
                </c:pt>
                <c:pt idx="31">
                  <c:v>1889.233570964997</c:v>
                </c:pt>
                <c:pt idx="32">
                  <c:v>1882.260926388352</c:v>
                </c:pt>
                <c:pt idx="33">
                  <c:v>1875.30914829359</c:v>
                </c:pt>
                <c:pt idx="34">
                  <c:v>1868.378188822684</c:v>
                </c:pt>
                <c:pt idx="35">
                  <c:v>1861.468000193872</c:v>
                </c:pt>
                <c:pt idx="36">
                  <c:v>1854.578534701581</c:v>
                </c:pt>
                <c:pt idx="37">
                  <c:v>1847.709744716363</c:v>
                </c:pt>
                <c:pt idx="38">
                  <c:v>1840.861582684828</c:v>
                </c:pt>
                <c:pt idx="39">
                  <c:v>1834.034001129574</c:v>
                </c:pt>
                <c:pt idx="40">
                  <c:v>1827.226952649116</c:v>
                </c:pt>
                <c:pt idx="41">
                  <c:v>1820.440389917822</c:v>
                </c:pt>
                <c:pt idx="42">
                  <c:v>1813.674265685849</c:v>
                </c:pt>
                <c:pt idx="43">
                  <c:v>1806.928532779063</c:v>
                </c:pt>
                <c:pt idx="44">
                  <c:v>1800.203144098984</c:v>
                </c:pt>
                <c:pt idx="45">
                  <c:v>1793.498052622708</c:v>
                </c:pt>
                <c:pt idx="46">
                  <c:v>1786.813211402849</c:v>
                </c:pt>
                <c:pt idx="47">
                  <c:v>1780.148573567458</c:v>
                </c:pt>
                <c:pt idx="48">
                  <c:v>1773.504092319968</c:v>
                </c:pt>
                <c:pt idx="49">
                  <c:v>1766.87972093912</c:v>
                </c:pt>
                <c:pt idx="50">
                  <c:v>1760.275412778895</c:v>
                </c:pt>
                <c:pt idx="51">
                  <c:v>1753.691121268446</c:v>
                </c:pt>
                <c:pt idx="52">
                  <c:v>1747.126799912034</c:v>
                </c:pt>
                <c:pt idx="53">
                  <c:v>1740.582402288952</c:v>
                </c:pt>
                <c:pt idx="54">
                  <c:v>1734.05788205347</c:v>
                </c:pt>
                <c:pt idx="55">
                  <c:v>1727.553192934753</c:v>
                </c:pt>
                <c:pt idx="56">
                  <c:v>1721.068288736802</c:v>
                </c:pt>
                <c:pt idx="57">
                  <c:v>1714.603123338386</c:v>
                </c:pt>
                <c:pt idx="58">
                  <c:v>1708.157650692968</c:v>
                </c:pt>
                <c:pt idx="59">
                  <c:v>1701.731824828648</c:v>
                </c:pt>
                <c:pt idx="60">
                  <c:v>1695.325599848082</c:v>
                </c:pt>
                <c:pt idx="61">
                  <c:v>1688.938929928426</c:v>
                </c:pt>
                <c:pt idx="62">
                  <c:v>1682.57176932126</c:v>
                </c:pt>
                <c:pt idx="63">
                  <c:v>1676.224072352526</c:v>
                </c:pt>
                <c:pt idx="64">
                  <c:v>1669.895793422455</c:v>
                </c:pt>
                <c:pt idx="65">
                  <c:v>1663.586887005508</c:v>
                </c:pt>
                <c:pt idx="66">
                  <c:v>1657.297307650296</c:v>
                </c:pt>
                <c:pt idx="67">
                  <c:v>1651.027009979523</c:v>
                </c:pt>
                <c:pt idx="68">
                  <c:v>1644.775948689914</c:v>
                </c:pt>
                <c:pt idx="69">
                  <c:v>1638.544078552143</c:v>
                </c:pt>
                <c:pt idx="70">
                  <c:v>1632.331354410778</c:v>
                </c:pt>
                <c:pt idx="71">
                  <c:v>1626.1377311842</c:v>
                </c:pt>
                <c:pt idx="72">
                  <c:v>1619.963163864544</c:v>
                </c:pt>
                <c:pt idx="73">
                  <c:v>1613.807607517624</c:v>
                </c:pt>
                <c:pt idx="74">
                  <c:v>1607.671017282874</c:v>
                </c:pt>
                <c:pt idx="75">
                  <c:v>1601.553348373274</c:v>
                </c:pt>
                <c:pt idx="76">
                  <c:v>1595.454556075286</c:v>
                </c:pt>
                <c:pt idx="77">
                  <c:v>1589.374595748783</c:v>
                </c:pt>
                <c:pt idx="78">
                  <c:v>1583.313422826988</c:v>
                </c:pt>
                <c:pt idx="79">
                  <c:v>1577.270992816396</c:v>
                </c:pt>
                <c:pt idx="80">
                  <c:v>1571.24726129672</c:v>
                </c:pt>
                <c:pt idx="81">
                  <c:v>1565.242183920808</c:v>
                </c:pt>
                <c:pt idx="82">
                  <c:v>1559.255716414591</c:v>
                </c:pt>
                <c:pt idx="83">
                  <c:v>1553.287814577005</c:v>
                </c:pt>
                <c:pt idx="84">
                  <c:v>1547.338434279925</c:v>
                </c:pt>
                <c:pt idx="85">
                  <c:v>1541.407531468105</c:v>
                </c:pt>
                <c:pt idx="86">
                  <c:v>1535.4950621591</c:v>
                </c:pt>
                <c:pt idx="87">
                  <c:v>1529.600982443206</c:v>
                </c:pt>
                <c:pt idx="88">
                  <c:v>1523.725248483389</c:v>
                </c:pt>
                <c:pt idx="89">
                  <c:v>1517.867816515222</c:v>
                </c:pt>
                <c:pt idx="90">
                  <c:v>1512.028642846809</c:v>
                </c:pt>
                <c:pt idx="91">
                  <c:v>1506.207683858732</c:v>
                </c:pt>
                <c:pt idx="92">
                  <c:v>1500.404896003964</c:v>
                </c:pt>
                <c:pt idx="93">
                  <c:v>1494.620235807823</c:v>
                </c:pt>
                <c:pt idx="94">
                  <c:v>1488.853659867888</c:v>
                </c:pt>
                <c:pt idx="95">
                  <c:v>1483.105124853938</c:v>
                </c:pt>
                <c:pt idx="96">
                  <c:v>1477.374587507891</c:v>
                </c:pt>
                <c:pt idx="97">
                  <c:v>1471.662004643722</c:v>
                </c:pt>
                <c:pt idx="98">
                  <c:v>1465.967333147411</c:v>
                </c:pt>
                <c:pt idx="99">
                  <c:v>1460.290529976865</c:v>
                </c:pt>
                <c:pt idx="100">
                  <c:v>1454.631552161859</c:v>
                </c:pt>
                <c:pt idx="101">
                  <c:v>1448.99035680396</c:v>
                </c:pt>
                <c:pt idx="102">
                  <c:v>1443.366901076469</c:v>
                </c:pt>
                <c:pt idx="103">
                  <c:v>1437.761142224345</c:v>
                </c:pt>
                <c:pt idx="104">
                  <c:v>1432.173037564146</c:v>
                </c:pt>
                <c:pt idx="105">
                  <c:v>1426.602544483955</c:v>
                </c:pt>
                <c:pt idx="106">
                  <c:v>1421.049620443319</c:v>
                </c:pt>
                <c:pt idx="107">
                  <c:v>1415.514222973175</c:v>
                </c:pt>
                <c:pt idx="108">
                  <c:v>1409.99630967579</c:v>
                </c:pt>
                <c:pt idx="109">
                  <c:v>1404.495838224687</c:v>
                </c:pt>
                <c:pt idx="110">
                  <c:v>1399.012766364586</c:v>
                </c:pt>
                <c:pt idx="111">
                  <c:v>1393.54705191133</c:v>
                </c:pt>
                <c:pt idx="112">
                  <c:v>1388.09865275182</c:v>
                </c:pt>
                <c:pt idx="113">
                  <c:v>1382.667526843949</c:v>
                </c:pt>
                <c:pt idx="114">
                  <c:v>1377.253632216534</c:v>
                </c:pt>
                <c:pt idx="115">
                  <c:v>1371.856926969251</c:v>
                </c:pt>
                <c:pt idx="116">
                  <c:v>1366.477369272562</c:v>
                </c:pt>
                <c:pt idx="117">
                  <c:v>1361.114917367658</c:v>
                </c:pt>
                <c:pt idx="118">
                  <c:v>1355.769529566381</c:v>
                </c:pt>
                <c:pt idx="119">
                  <c:v>1350.441164251167</c:v>
                </c:pt>
                <c:pt idx="120">
                  <c:v>1345.12977987497</c:v>
                </c:pt>
                <c:pt idx="121">
                  <c:v>1339.835334961204</c:v>
                </c:pt>
                <c:pt idx="122">
                  <c:v>1334.55778810367</c:v>
                </c:pt>
                <c:pt idx="123">
                  <c:v>1329.297097966487</c:v>
                </c:pt>
                <c:pt idx="124">
                  <c:v>1324.053223284035</c:v>
                </c:pt>
                <c:pt idx="125">
                  <c:v>1318.826122860877</c:v>
                </c:pt>
                <c:pt idx="126">
                  <c:v>1313.6157555717</c:v>
                </c:pt>
                <c:pt idx="127">
                  <c:v>1308.422080361244</c:v>
                </c:pt>
                <c:pt idx="128">
                  <c:v>1303.245056244237</c:v>
                </c:pt>
                <c:pt idx="129">
                  <c:v>1298.084642305326</c:v>
                </c:pt>
                <c:pt idx="130">
                  <c:v>1292.940797699014</c:v>
                </c:pt>
                <c:pt idx="131">
                  <c:v>1287.813481649589</c:v>
                </c:pt>
                <c:pt idx="132">
                  <c:v>1282.70265345106</c:v>
                </c:pt>
                <c:pt idx="133">
                  <c:v>1277.608272467091</c:v>
                </c:pt>
                <c:pt idx="134">
                  <c:v>1272.530298130929</c:v>
                </c:pt>
                <c:pt idx="135">
                  <c:v>1267.468689945345</c:v>
                </c:pt>
                <c:pt idx="136">
                  <c:v>1262.42340748256</c:v>
                </c:pt>
                <c:pt idx="137">
                  <c:v>1257.394410384184</c:v>
                </c:pt>
                <c:pt idx="138">
                  <c:v>1252.381658361143</c:v>
                </c:pt>
                <c:pt idx="139">
                  <c:v>1247.385111193622</c:v>
                </c:pt>
                <c:pt idx="140">
                  <c:v>1242.404728730986</c:v>
                </c:pt>
                <c:pt idx="141">
                  <c:v>1237.440470891724</c:v>
                </c:pt>
                <c:pt idx="142">
                  <c:v>1232.492297663377</c:v>
                </c:pt>
                <c:pt idx="143">
                  <c:v>1227.560169102474</c:v>
                </c:pt>
                <c:pt idx="144">
                  <c:v>1222.64404533446</c:v>
                </c:pt>
                <c:pt idx="145">
                  <c:v>1217.743886553636</c:v>
                </c:pt>
                <c:pt idx="146">
                  <c:v>1212.859653023091</c:v>
                </c:pt>
                <c:pt idx="147">
                  <c:v>1207.99130507463</c:v>
                </c:pt>
                <c:pt idx="148">
                  <c:v>1203.138803108715</c:v>
                </c:pt>
                <c:pt idx="149">
                  <c:v>1198.302107594394</c:v>
                </c:pt>
                <c:pt idx="150">
                  <c:v>1193.481179069236</c:v>
                </c:pt>
                <c:pt idx="151">
                  <c:v>1188.675978139262</c:v>
                </c:pt>
                <c:pt idx="152">
                  <c:v>1183.886465478883</c:v>
                </c:pt>
                <c:pt idx="153">
                  <c:v>1179.112601830828</c:v>
                </c:pt>
                <c:pt idx="154">
                  <c:v>1174.354348006085</c:v>
                </c:pt>
                <c:pt idx="155">
                  <c:v>1169.611664883824</c:v>
                </c:pt>
                <c:pt idx="156">
                  <c:v>1164.884513411343</c:v>
                </c:pt>
                <c:pt idx="157">
                  <c:v>1160.172854603989</c:v>
                </c:pt>
                <c:pt idx="158">
                  <c:v>1155.476649545103</c:v>
                </c:pt>
                <c:pt idx="159">
                  <c:v>1150.795859385944</c:v>
                </c:pt>
                <c:pt idx="160">
                  <c:v>1146.13044534563</c:v>
                </c:pt>
                <c:pt idx="161">
                  <c:v>1141.480368711067</c:v>
                </c:pt>
                <c:pt idx="162">
                  <c:v>1136.845590836882</c:v>
                </c:pt>
                <c:pt idx="163">
                  <c:v>1132.226073145364</c:v>
                </c:pt>
                <c:pt idx="164">
                  <c:v>1127.621777126389</c:v>
                </c:pt>
                <c:pt idx="165">
                  <c:v>1123.032664337358</c:v>
                </c:pt>
                <c:pt idx="166">
                  <c:v>1118.458696403127</c:v>
                </c:pt>
                <c:pt idx="167">
                  <c:v>1113.899835015949</c:v>
                </c:pt>
                <c:pt idx="168">
                  <c:v>1109.356041935398</c:v>
                </c:pt>
                <c:pt idx="169">
                  <c:v>1104.827278988308</c:v>
                </c:pt>
                <c:pt idx="170">
                  <c:v>1100.313508068705</c:v>
                </c:pt>
                <c:pt idx="171">
                  <c:v>1095.814691137745</c:v>
                </c:pt>
                <c:pt idx="172">
                  <c:v>1091.330790223638</c:v>
                </c:pt>
                <c:pt idx="173">
                  <c:v>1086.861767421594</c:v>
                </c:pt>
                <c:pt idx="174">
                  <c:v>1082.407584893746</c:v>
                </c:pt>
                <c:pt idx="175">
                  <c:v>1077.968204869093</c:v>
                </c:pt>
                <c:pt idx="176">
                  <c:v>1073.543589643427</c:v>
                </c:pt>
                <c:pt idx="177">
                  <c:v>1069.133701579268</c:v>
                </c:pt>
                <c:pt idx="178">
                  <c:v>1064.738503105802</c:v>
                </c:pt>
                <c:pt idx="179">
                  <c:v>1060.357956718811</c:v>
                </c:pt>
                <c:pt idx="180">
                  <c:v>1055.992024980606</c:v>
                </c:pt>
                <c:pt idx="181">
                  <c:v>1051.640670519965</c:v>
                </c:pt>
                <c:pt idx="182">
                  <c:v>1047.303856032065</c:v>
                </c:pt>
                <c:pt idx="183">
                  <c:v>1042.981544278413</c:v>
                </c:pt>
                <c:pt idx="184">
                  <c:v>1038.673698086786</c:v>
                </c:pt>
                <c:pt idx="185">
                  <c:v>1034.380280351158</c:v>
                </c:pt>
                <c:pt idx="186">
                  <c:v>1030.101254031641</c:v>
                </c:pt>
                <c:pt idx="187">
                  <c:v>1025.836582154411</c:v>
                </c:pt>
                <c:pt idx="188">
                  <c:v>1021.586227811651</c:v>
                </c:pt>
                <c:pt idx="189">
                  <c:v>1017.350154161478</c:v>
                </c:pt>
                <c:pt idx="190">
                  <c:v>1013.128324427879</c:v>
                </c:pt>
                <c:pt idx="191">
                  <c:v>1008.920701900648</c:v>
                </c:pt>
                <c:pt idx="192">
                  <c:v>1004.727249935314</c:v>
                </c:pt>
                <c:pt idx="193">
                  <c:v>1000.547931953084</c:v>
                </c:pt>
                <c:pt idx="194">
                  <c:v>996.3827114407642</c:v>
                </c:pt>
                <c:pt idx="195">
                  <c:v>992.2315519507078</c:v>
                </c:pt>
                <c:pt idx="196">
                  <c:v>988.0944171007409</c:v>
                </c:pt>
                <c:pt idx="197">
                  <c:v>983.971270574099</c:v>
                </c:pt>
                <c:pt idx="198">
                  <c:v>979.8620761193589</c:v>
                </c:pt>
                <c:pt idx="199">
                  <c:v>975.7667975503773</c:v>
                </c:pt>
                <c:pt idx="200">
                  <c:v>971.685398746221</c:v>
                </c:pt>
                <c:pt idx="201">
                  <c:v>967.6178436511016</c:v>
                </c:pt>
                <c:pt idx="202">
                  <c:v>963.5640962743132</c:v>
                </c:pt>
                <c:pt idx="203">
                  <c:v>959.5241206901599</c:v>
                </c:pt>
                <c:pt idx="204">
                  <c:v>955.4978810378992</c:v>
                </c:pt>
                <c:pt idx="205">
                  <c:v>951.4853415216667</c:v>
                </c:pt>
                <c:pt idx="206">
                  <c:v>947.486466410418</c:v>
                </c:pt>
                <c:pt idx="207">
                  <c:v>943.5012200378562</c:v>
                </c:pt>
                <c:pt idx="208">
                  <c:v>939.5295668023734</c:v>
                </c:pt>
                <c:pt idx="209">
                  <c:v>935.571471166978</c:v>
                </c:pt>
                <c:pt idx="210">
                  <c:v>931.6268976592356</c:v>
                </c:pt>
                <c:pt idx="211">
                  <c:v>927.6958108711967</c:v>
                </c:pt>
                <c:pt idx="212">
                  <c:v>923.778175459337</c:v>
                </c:pt>
                <c:pt idx="213">
                  <c:v>919.8739561444876</c:v>
                </c:pt>
                <c:pt idx="214">
                  <c:v>915.9831177117707</c:v>
                </c:pt>
                <c:pt idx="215">
                  <c:v>912.1056250105354</c:v>
                </c:pt>
                <c:pt idx="216">
                  <c:v>908.241442954289</c:v>
                </c:pt>
                <c:pt idx="217">
                  <c:v>904.3905365206363</c:v>
                </c:pt>
                <c:pt idx="218">
                  <c:v>900.5528707512076</c:v>
                </c:pt>
                <c:pt idx="219">
                  <c:v>896.7284107515987</c:v>
                </c:pt>
                <c:pt idx="220">
                  <c:v>892.9171216913013</c:v>
                </c:pt>
                <c:pt idx="221">
                  <c:v>889.1189688036416</c:v>
                </c:pt>
                <c:pt idx="222">
                  <c:v>885.3339173857098</c:v>
                </c:pt>
                <c:pt idx="223">
                  <c:v>881.5619327983001</c:v>
                </c:pt>
                <c:pt idx="224">
                  <c:v>877.8029804658391</c:v>
                </c:pt>
                <c:pt idx="225">
                  <c:v>874.0570258763277</c:v>
                </c:pt>
                <c:pt idx="226">
                  <c:v>870.3240345812684</c:v>
                </c:pt>
                <c:pt idx="227">
                  <c:v>866.6039721956027</c:v>
                </c:pt>
                <c:pt idx="228">
                  <c:v>862.896804397649</c:v>
                </c:pt>
                <c:pt idx="229">
                  <c:v>859.2024969290304</c:v>
                </c:pt>
                <c:pt idx="230">
                  <c:v>855.5210155946163</c:v>
                </c:pt>
                <c:pt idx="231">
                  <c:v>851.852326262451</c:v>
                </c:pt>
                <c:pt idx="232">
                  <c:v>848.1963948636935</c:v>
                </c:pt>
                <c:pt idx="233">
                  <c:v>844.5531873925476</c:v>
                </c:pt>
                <c:pt idx="234">
                  <c:v>840.9226699062001</c:v>
                </c:pt>
                <c:pt idx="235">
                  <c:v>837.3048085247526</c:v>
                </c:pt>
                <c:pt idx="236">
                  <c:v>833.6995694311592</c:v>
                </c:pt>
                <c:pt idx="237">
                  <c:v>830.1069188711575</c:v>
                </c:pt>
                <c:pt idx="238">
                  <c:v>826.5268231532085</c:v>
                </c:pt>
                <c:pt idx="239">
                  <c:v>822.9592486484252</c:v>
                </c:pt>
                <c:pt idx="240">
                  <c:v>819.404161790511</c:v>
                </c:pt>
                <c:pt idx="241">
                  <c:v>815.8615290756954</c:v>
                </c:pt>
                <c:pt idx="242">
                  <c:v>812.3313170626644</c:v>
                </c:pt>
                <c:pt idx="243">
                  <c:v>808.8134923725012</c:v>
                </c:pt>
                <c:pt idx="244">
                  <c:v>805.3080216886148</c:v>
                </c:pt>
                <c:pt idx="245">
                  <c:v>801.81487175668</c:v>
                </c:pt>
                <c:pt idx="246">
                  <c:v>798.3340093845693</c:v>
                </c:pt>
                <c:pt idx="247">
                  <c:v>794.8654014422888</c:v>
                </c:pt>
                <c:pt idx="248">
                  <c:v>791.4090148619117</c:v>
                </c:pt>
                <c:pt idx="249">
                  <c:v>787.9648166375158</c:v>
                </c:pt>
                <c:pt idx="250">
                  <c:v>784.5327738251151</c:v>
                </c:pt>
                <c:pt idx="251">
                  <c:v>781.1128535425983</c:v>
                </c:pt>
                <c:pt idx="252">
                  <c:v>777.7050229696603</c:v>
                </c:pt>
                <c:pt idx="253">
                  <c:v>774.3092493477385</c:v>
                </c:pt>
                <c:pt idx="254">
                  <c:v>770.9254999799496</c:v>
                </c:pt>
                <c:pt idx="255">
                  <c:v>767.5537422310204</c:v>
                </c:pt>
                <c:pt idx="256">
                  <c:v>764.1939435272282</c:v>
                </c:pt>
                <c:pt idx="257">
                  <c:v>760.8460713563298</c:v>
                </c:pt>
                <c:pt idx="258">
                  <c:v>757.5100932675012</c:v>
                </c:pt>
                <c:pt idx="259">
                  <c:v>754.1859768712707</c:v>
                </c:pt>
                <c:pt idx="260">
                  <c:v>750.8736898394544</c:v>
                </c:pt>
                <c:pt idx="261">
                  <c:v>747.5731999050897</c:v>
                </c:pt>
                <c:pt idx="262">
                  <c:v>744.284474862373</c:v>
                </c:pt>
                <c:pt idx="263">
                  <c:v>741.007482566592</c:v>
                </c:pt>
                <c:pt idx="264">
                  <c:v>737.7421909340646</c:v>
                </c:pt>
                <c:pt idx="265">
                  <c:v>734.4885679420684</c:v>
                </c:pt>
                <c:pt idx="266">
                  <c:v>731.2465816287815</c:v>
                </c:pt>
                <c:pt idx="267">
                  <c:v>728.0162000932147</c:v>
                </c:pt>
                <c:pt idx="268">
                  <c:v>724.797391495146</c:v>
                </c:pt>
                <c:pt idx="269">
                  <c:v>721.590124055058</c:v>
                </c:pt>
                <c:pt idx="270">
                  <c:v>718.3943660540706</c:v>
                </c:pt>
                <c:pt idx="271">
                  <c:v>715.2100858338794</c:v>
                </c:pt>
                <c:pt idx="272">
                  <c:v>712.0372517966878</c:v>
                </c:pt>
                <c:pt idx="273">
                  <c:v>708.8758324051436</c:v>
                </c:pt>
                <c:pt idx="274">
                  <c:v>705.7257961822735</c:v>
                </c:pt>
                <c:pt idx="275">
                  <c:v>702.5871117114208</c:v>
                </c:pt>
                <c:pt idx="276">
                  <c:v>699.459747636176</c:v>
                </c:pt>
                <c:pt idx="277">
                  <c:v>696.3436726603184</c:v>
                </c:pt>
                <c:pt idx="278">
                  <c:v>693.238855547744</c:v>
                </c:pt>
                <c:pt idx="279">
                  <c:v>690.1452651224076</c:v>
                </c:pt>
                <c:pt idx="280">
                  <c:v>687.0628702682541</c:v>
                </c:pt>
                <c:pt idx="281">
                  <c:v>683.9916399291548</c:v>
                </c:pt>
                <c:pt idx="282">
                  <c:v>680.9315431088437</c:v>
                </c:pt>
                <c:pt idx="283">
                  <c:v>677.8825488708504</c:v>
                </c:pt>
                <c:pt idx="284">
                  <c:v>674.8446263384393</c:v>
                </c:pt>
                <c:pt idx="285">
                  <c:v>671.8177446945409</c:v>
                </c:pt>
                <c:pt idx="286">
                  <c:v>668.8018731816909</c:v>
                </c:pt>
                <c:pt idx="287">
                  <c:v>665.7969811019616</c:v>
                </c:pt>
                <c:pt idx="288">
                  <c:v>662.8030378169027</c:v>
                </c:pt>
                <c:pt idx="289">
                  <c:v>659.8200127474711</c:v>
                </c:pt>
                <c:pt idx="290">
                  <c:v>656.8478753739704</c:v>
                </c:pt>
                <c:pt idx="291">
                  <c:v>653.8865952359837</c:v>
                </c:pt>
                <c:pt idx="292">
                  <c:v>650.936141932312</c:v>
                </c:pt>
                <c:pt idx="293">
                  <c:v>647.9964851209068</c:v>
                </c:pt>
                <c:pt idx="294">
                  <c:v>645.0675945188067</c:v>
                </c:pt>
                <c:pt idx="295">
                  <c:v>642.1494399020743</c:v>
                </c:pt>
                <c:pt idx="296">
                  <c:v>639.2419911057298</c:v>
                </c:pt>
                <c:pt idx="297">
                  <c:v>636.3452180236881</c:v>
                </c:pt>
                <c:pt idx="298">
                  <c:v>633.4590906086922</c:v>
                </c:pt>
                <c:pt idx="299">
                  <c:v>630.5835788722525</c:v>
                </c:pt>
                <c:pt idx="300">
                  <c:v>627.7186528845776</c:v>
                </c:pt>
                <c:pt idx="301">
                  <c:v>624.8642827745157</c:v>
                </c:pt>
                <c:pt idx="302">
                  <c:v>622.020438729484</c:v>
                </c:pt>
                <c:pt idx="303">
                  <c:v>619.1870909954098</c:v>
                </c:pt>
                <c:pt idx="304">
                  <c:v>616.364209876662</c:v>
                </c:pt>
                <c:pt idx="305">
                  <c:v>613.5517657359903</c:v>
                </c:pt>
                <c:pt idx="306">
                  <c:v>610.7497289944585</c:v>
                </c:pt>
                <c:pt idx="307">
                  <c:v>607.9580701313801</c:v>
                </c:pt>
                <c:pt idx="308">
                  <c:v>605.1767596842568</c:v>
                </c:pt>
                <c:pt idx="309">
                  <c:v>602.405768248711</c:v>
                </c:pt>
                <c:pt idx="310">
                  <c:v>599.6450664784244</c:v>
                </c:pt>
                <c:pt idx="311">
                  <c:v>596.8946250850702</c:v>
                </c:pt>
                <c:pt idx="312">
                  <c:v>594.1544148382533</c:v>
                </c:pt>
                <c:pt idx="313">
                  <c:v>591.424406565442</c:v>
                </c:pt>
                <c:pt idx="314">
                  <c:v>588.7045711519073</c:v>
                </c:pt>
                <c:pt idx="315">
                  <c:v>585.9948795406558</c:v>
                </c:pt>
                <c:pt idx="316">
                  <c:v>583.2953027323685</c:v>
                </c:pt>
                <c:pt idx="317">
                  <c:v>580.6058117853333</c:v>
                </c:pt>
                <c:pt idx="318">
                  <c:v>577.9263778153846</c:v>
                </c:pt>
                <c:pt idx="319">
                  <c:v>575.2569719958359</c:v>
                </c:pt>
                <c:pt idx="320">
                  <c:v>572.597565557417</c:v>
                </c:pt>
                <c:pt idx="321">
                  <c:v>569.9481297882114</c:v>
                </c:pt>
                <c:pt idx="322">
                  <c:v>567.3086360335903</c:v>
                </c:pt>
                <c:pt idx="323">
                  <c:v>564.6790556961494</c:v>
                </c:pt>
                <c:pt idx="324">
                  <c:v>562.0593602356438</c:v>
                </c:pt>
                <c:pt idx="325">
                  <c:v>559.449521168926</c:v>
                </c:pt>
                <c:pt idx="326">
                  <c:v>556.8495100698802</c:v>
                </c:pt>
                <c:pt idx="327">
                  <c:v>554.2592985693598</c:v>
                </c:pt>
                <c:pt idx="328">
                  <c:v>551.678858355121</c:v>
                </c:pt>
                <c:pt idx="329">
                  <c:v>549.1081611717622</c:v>
                </c:pt>
                <c:pt idx="330">
                  <c:v>546.5471788206573</c:v>
                </c:pt>
                <c:pt idx="331">
                  <c:v>543.9958831598935</c:v>
                </c:pt>
                <c:pt idx="332">
                  <c:v>541.4542461042065</c:v>
                </c:pt>
                <c:pt idx="333">
                  <c:v>538.9222396249157</c:v>
                </c:pt>
                <c:pt idx="334">
                  <c:v>536.399835749864</c:v>
                </c:pt>
                <c:pt idx="335">
                  <c:v>533.887006563349</c:v>
                </c:pt>
                <c:pt idx="336">
                  <c:v>531.3837242060632</c:v>
                </c:pt>
                <c:pt idx="337">
                  <c:v>528.8899608750279</c:v>
                </c:pt>
                <c:pt idx="338">
                  <c:v>526.4056888235308</c:v>
                </c:pt>
                <c:pt idx="339">
                  <c:v>523.9308803610604</c:v>
                </c:pt>
                <c:pt idx="340">
                  <c:v>521.4655078532451</c:v>
                </c:pt>
                <c:pt idx="341">
                  <c:v>519.0095437217856</c:v>
                </c:pt>
                <c:pt idx="342">
                  <c:v>516.562960444395</c:v>
                </c:pt>
                <c:pt idx="343">
                  <c:v>514.125730554733</c:v>
                </c:pt>
                <c:pt idx="344">
                  <c:v>511.6978266423422</c:v>
                </c:pt>
                <c:pt idx="345">
                  <c:v>509.279221352585</c:v>
                </c:pt>
                <c:pt idx="346">
                  <c:v>506.8698873865791</c:v>
                </c:pt>
                <c:pt idx="347">
                  <c:v>504.4697975011358</c:v>
                </c:pt>
                <c:pt idx="348">
                  <c:v>502.0789245086933</c:v>
                </c:pt>
                <c:pt idx="349">
                  <c:v>499.6972412772561</c:v>
                </c:pt>
                <c:pt idx="350">
                  <c:v>497.3247207303296</c:v>
                </c:pt>
                <c:pt idx="351">
                  <c:v>494.9613358468574</c:v>
                </c:pt>
                <c:pt idx="352">
                  <c:v>492.6070596611559</c:v>
                </c:pt>
                <c:pt idx="353">
                  <c:v>490.2618652628538</c:v>
                </c:pt>
                <c:pt idx="354">
                  <c:v>487.9257257968256</c:v>
                </c:pt>
                <c:pt idx="355">
                  <c:v>485.5986144631304</c:v>
                </c:pt>
                <c:pt idx="356">
                  <c:v>483.2805045169459</c:v>
                </c:pt>
                <c:pt idx="357">
                  <c:v>480.9713692685083</c:v>
                </c:pt>
                <c:pt idx="358">
                  <c:v>478.6711820830449</c:v>
                </c:pt>
                <c:pt idx="359">
                  <c:v>476.379916380713</c:v>
                </c:pt>
                <c:pt idx="360">
                  <c:v>474.097545636537</c:v>
                </c:pt>
                <c:pt idx="361">
                  <c:v>471.8240433803428</c:v>
                </c:pt>
                <c:pt idx="362">
                  <c:v>470.351310631474</c:v>
                </c:pt>
                <c:pt idx="363">
                  <c:v>468.093511516113</c:v>
                </c:pt>
                <c:pt idx="364">
                  <c:v>465.8465503780895</c:v>
                </c:pt>
                <c:pt idx="365">
                  <c:v>463.6103751925128</c:v>
                </c:pt>
                <c:pt idx="366">
                  <c:v>461.3849341842236</c:v>
                </c:pt>
                <c:pt idx="367">
                  <c:v>459.1701758265963</c:v>
                </c:pt>
                <c:pt idx="368">
                  <c:v>456.9660488403451</c:v>
                </c:pt>
                <c:pt idx="369">
                  <c:v>454.7725021923374</c:v>
                </c:pt>
                <c:pt idx="370">
                  <c:v>452.5894850944114</c:v>
                </c:pt>
                <c:pt idx="371">
                  <c:v>450.4169470022013</c:v>
                </c:pt>
                <c:pt idx="372">
                  <c:v>448.2548376139657</c:v>
                </c:pt>
                <c:pt idx="373">
                  <c:v>446.1031068694244</c:v>
                </c:pt>
                <c:pt idx="374">
                  <c:v>443.9617049485977</c:v>
                </c:pt>
                <c:pt idx="375">
                  <c:v>441.8305822706544</c:v>
                </c:pt>
                <c:pt idx="376">
                  <c:v>439.7096894927629</c:v>
                </c:pt>
                <c:pt idx="377">
                  <c:v>437.598977508949</c:v>
                </c:pt>
                <c:pt idx="378">
                  <c:v>435.4983974489591</c:v>
                </c:pt>
                <c:pt idx="379">
                  <c:v>433.4079006771285</c:v>
                </c:pt>
                <c:pt idx="380">
                  <c:v>431.3274387912553</c:v>
                </c:pt>
                <c:pt idx="381">
                  <c:v>429.2569636214798</c:v>
                </c:pt>
                <c:pt idx="382">
                  <c:v>427.1964272291693</c:v>
                </c:pt>
                <c:pt idx="383">
                  <c:v>425.1457819058077</c:v>
                </c:pt>
                <c:pt idx="384">
                  <c:v>423.1049801718917</c:v>
                </c:pt>
                <c:pt idx="385">
                  <c:v>421.0739747758307</c:v>
                </c:pt>
                <c:pt idx="386">
                  <c:v>419.052718692853</c:v>
                </c:pt>
                <c:pt idx="387">
                  <c:v>417.0411651239172</c:v>
                </c:pt>
                <c:pt idx="388">
                  <c:v>415.0392674946286</c:v>
                </c:pt>
                <c:pt idx="389">
                  <c:v>413.0469794541609</c:v>
                </c:pt>
                <c:pt idx="390">
                  <c:v>411.0642548741823</c:v>
                </c:pt>
                <c:pt idx="391">
                  <c:v>409.0910478477888</c:v>
                </c:pt>
                <c:pt idx="392">
                  <c:v>407.1273126884399</c:v>
                </c:pt>
                <c:pt idx="393">
                  <c:v>405.1730039289019</c:v>
                </c:pt>
                <c:pt idx="394">
                  <c:v>403.2280763201946</c:v>
                </c:pt>
                <c:pt idx="395">
                  <c:v>401.2924848305436</c:v>
                </c:pt>
                <c:pt idx="396">
                  <c:v>399.3661846443382</c:v>
                </c:pt>
                <c:pt idx="397">
                  <c:v>397.4491311610928</c:v>
                </c:pt>
                <c:pt idx="398">
                  <c:v>395.5412799944154</c:v>
                </c:pt>
                <c:pt idx="399">
                  <c:v>393.642586970979</c:v>
                </c:pt>
                <c:pt idx="400">
                  <c:v>391.7530081294993</c:v>
                </c:pt>
                <c:pt idx="401">
                  <c:v>389.8724997197165</c:v>
                </c:pt>
                <c:pt idx="402">
                  <c:v>388.0010182013831</c:v>
                </c:pt>
                <c:pt idx="403">
                  <c:v>386.1385202432544</c:v>
                </c:pt>
                <c:pt idx="404">
                  <c:v>384.2849627220868</c:v>
                </c:pt>
                <c:pt idx="405">
                  <c:v>382.4403027216382</c:v>
                </c:pt>
                <c:pt idx="406">
                  <c:v>380.6044975316749</c:v>
                </c:pt>
                <c:pt idx="407">
                  <c:v>378.7775046469825</c:v>
                </c:pt>
                <c:pt idx="408">
                  <c:v>376.959281766382</c:v>
                </c:pt>
                <c:pt idx="409">
                  <c:v>375.14978679175</c:v>
                </c:pt>
                <c:pt idx="410">
                  <c:v>373.3489778270441</c:v>
                </c:pt>
                <c:pt idx="411">
                  <c:v>371.5568131773334</c:v>
                </c:pt>
                <c:pt idx="412">
                  <c:v>369.7732513478323</c:v>
                </c:pt>
                <c:pt idx="413">
                  <c:v>367.9982510429401</c:v>
                </c:pt>
                <c:pt idx="414">
                  <c:v>366.2317711652852</c:v>
                </c:pt>
                <c:pt idx="415">
                  <c:v>364.4737708147728</c:v>
                </c:pt>
                <c:pt idx="416">
                  <c:v>362.7242092876388</c:v>
                </c:pt>
                <c:pt idx="417">
                  <c:v>360.9830460755067</c:v>
                </c:pt>
                <c:pt idx="418">
                  <c:v>359.25024086445</c:v>
                </c:pt>
                <c:pt idx="419">
                  <c:v>357.5257535340585</c:v>
                </c:pt>
                <c:pt idx="420">
                  <c:v>355.80954415651</c:v>
                </c:pt>
                <c:pt idx="421">
                  <c:v>354.1015729956451</c:v>
                </c:pt>
                <c:pt idx="422">
                  <c:v>352.4018005060477</c:v>
                </c:pt>
                <c:pt idx="423">
                  <c:v>350.7101873321288</c:v>
                </c:pt>
                <c:pt idx="424">
                  <c:v>349.0266943072162</c:v>
                </c:pt>
                <c:pt idx="425">
                  <c:v>347.3512824526469</c:v>
                </c:pt>
                <c:pt idx="426">
                  <c:v>345.6839129768647</c:v>
                </c:pt>
                <c:pt idx="427">
                  <c:v>344.0245472745223</c:v>
                </c:pt>
                <c:pt idx="428">
                  <c:v>342.3731469255872</c:v>
                </c:pt>
                <c:pt idx="429">
                  <c:v>340.7296736944524</c:v>
                </c:pt>
                <c:pt idx="430">
                  <c:v>339.0940895290511</c:v>
                </c:pt>
                <c:pt idx="431">
                  <c:v>337.4663565599755</c:v>
                </c:pt>
                <c:pt idx="432">
                  <c:v>335.8464370995996</c:v>
                </c:pt>
                <c:pt idx="433">
                  <c:v>334.2342936412076</c:v>
                </c:pt>
                <c:pt idx="434">
                  <c:v>332.6298888581248</c:v>
                </c:pt>
                <c:pt idx="435">
                  <c:v>331.0331856028533</c:v>
                </c:pt>
                <c:pt idx="436">
                  <c:v>329.4441469062122</c:v>
                </c:pt>
                <c:pt idx="437">
                  <c:v>327.8627359764817</c:v>
                </c:pt>
                <c:pt idx="438">
                  <c:v>326.2889161985508</c:v>
                </c:pt>
                <c:pt idx="439">
                  <c:v>324.72265113307</c:v>
                </c:pt>
                <c:pt idx="440">
                  <c:v>323.1639045156074</c:v>
                </c:pt>
                <c:pt idx="441">
                  <c:v>321.612640255809</c:v>
                </c:pt>
                <c:pt idx="442">
                  <c:v>320.0688224365632</c:v>
                </c:pt>
                <c:pt idx="443">
                  <c:v>318.5324153131692</c:v>
                </c:pt>
                <c:pt idx="444">
                  <c:v>317.0033833125092</c:v>
                </c:pt>
                <c:pt idx="445">
                  <c:v>315.4816910322251</c:v>
                </c:pt>
                <c:pt idx="446">
                  <c:v>313.9673032398984</c:v>
                </c:pt>
                <c:pt idx="447">
                  <c:v>312.4601848722349</c:v>
                </c:pt>
                <c:pt idx="448">
                  <c:v>310.9603010342523</c:v>
                </c:pt>
                <c:pt idx="449">
                  <c:v>309.4676169984729</c:v>
                </c:pt>
                <c:pt idx="450">
                  <c:v>307.982098204119</c:v>
                </c:pt>
                <c:pt idx="451">
                  <c:v>306.5037102563132</c:v>
                </c:pt>
                <c:pt idx="452">
                  <c:v>305.0324189252813</c:v>
                </c:pt>
                <c:pt idx="453">
                  <c:v>303.5681901455607</c:v>
                </c:pt>
                <c:pt idx="454">
                  <c:v>302.1109900152109</c:v>
                </c:pt>
                <c:pt idx="455">
                  <c:v>300.660784795029</c:v>
                </c:pt>
                <c:pt idx="456">
                  <c:v>299.2175409077682</c:v>
                </c:pt>
                <c:pt idx="457">
                  <c:v>297.7812249373607</c:v>
                </c:pt>
                <c:pt idx="458">
                  <c:v>296.351803628144</c:v>
                </c:pt>
                <c:pt idx="459">
                  <c:v>294.9292438840902</c:v>
                </c:pt>
                <c:pt idx="460">
                  <c:v>293.5135127680408</c:v>
                </c:pt>
                <c:pt idx="461">
                  <c:v>292.1045775009434</c:v>
                </c:pt>
                <c:pt idx="462">
                  <c:v>290.7024054610928</c:v>
                </c:pt>
                <c:pt idx="463">
                  <c:v>289.306964183376</c:v>
                </c:pt>
                <c:pt idx="464">
                  <c:v>287.9182213585202</c:v>
                </c:pt>
                <c:pt idx="465">
                  <c:v>286.5361448323448</c:v>
                </c:pt>
                <c:pt idx="466">
                  <c:v>285.1607026050171</c:v>
                </c:pt>
                <c:pt idx="467">
                  <c:v>283.7918628303114</c:v>
                </c:pt>
                <c:pt idx="468">
                  <c:v>282.4295938148713</c:v>
                </c:pt>
                <c:pt idx="469">
                  <c:v>281.0738640174761</c:v>
                </c:pt>
                <c:pt idx="470">
                  <c:v>279.7246420483107</c:v>
                </c:pt>
                <c:pt idx="471">
                  <c:v>278.3818966682384</c:v>
                </c:pt>
                <c:pt idx="472">
                  <c:v>277.0455967880781</c:v>
                </c:pt>
                <c:pt idx="473">
                  <c:v>275.7157114678841</c:v>
                </c:pt>
                <c:pt idx="474">
                  <c:v>274.39220991623</c:v>
                </c:pt>
                <c:pt idx="475">
                  <c:v>273.0750614894954</c:v>
                </c:pt>
                <c:pt idx="476">
                  <c:v>271.7642356911568</c:v>
                </c:pt>
                <c:pt idx="477">
                  <c:v>270.4597021710811</c:v>
                </c:pt>
                <c:pt idx="478">
                  <c:v>269.1614307248236</c:v>
                </c:pt>
                <c:pt idx="479">
                  <c:v>267.8693912929276</c:v>
                </c:pt>
                <c:pt idx="480">
                  <c:v>266.5835539602294</c:v>
                </c:pt>
                <c:pt idx="481">
                  <c:v>265.3038889551652</c:v>
                </c:pt>
                <c:pt idx="482">
                  <c:v>264.0303666490817</c:v>
                </c:pt>
                <c:pt idx="483">
                  <c:v>262.7629575555503</c:v>
                </c:pt>
                <c:pt idx="484">
                  <c:v>261.5016323296844</c:v>
                </c:pt>
                <c:pt idx="485">
                  <c:v>260.2463617674599</c:v>
                </c:pt>
                <c:pt idx="486">
                  <c:v>258.9971168050388</c:v>
                </c:pt>
                <c:pt idx="487">
                  <c:v>257.753868518097</c:v>
                </c:pt>
                <c:pt idx="488">
                  <c:v>256.5165881211534</c:v>
                </c:pt>
                <c:pt idx="489">
                  <c:v>255.2852469669047</c:v>
                </c:pt>
                <c:pt idx="490">
                  <c:v>254.0598165455612</c:v>
                </c:pt>
                <c:pt idx="491">
                  <c:v>252.8402684841872</c:v>
                </c:pt>
                <c:pt idx="492">
                  <c:v>251.6265745460438</c:v>
                </c:pt>
                <c:pt idx="493">
                  <c:v>250.4187066299352</c:v>
                </c:pt>
                <c:pt idx="494">
                  <c:v>249.2166367695582</c:v>
                </c:pt>
                <c:pt idx="495">
                  <c:v>248.0203371328545</c:v>
                </c:pt>
                <c:pt idx="496">
                  <c:v>246.8297800213663</c:v>
                </c:pt>
                <c:pt idx="497">
                  <c:v>245.6449378695951</c:v>
                </c:pt>
                <c:pt idx="498">
                  <c:v>244.4657832443635</c:v>
                </c:pt>
                <c:pt idx="499">
                  <c:v>243.2922888441796</c:v>
                </c:pt>
                <c:pt idx="500">
                  <c:v>242.1244274986057</c:v>
                </c:pt>
                <c:pt idx="501">
                  <c:v>240.9621721676283</c:v>
                </c:pt>
                <c:pt idx="502">
                  <c:v>239.8054959410326</c:v>
                </c:pt>
                <c:pt idx="503">
                  <c:v>238.6543720377794</c:v>
                </c:pt>
                <c:pt idx="504">
                  <c:v>237.5087738053847</c:v>
                </c:pt>
                <c:pt idx="505">
                  <c:v>236.3686747193031</c:v>
                </c:pt>
                <c:pt idx="506">
                  <c:v>235.234048382313</c:v>
                </c:pt>
                <c:pt idx="507">
                  <c:v>234.104868523906</c:v>
                </c:pt>
                <c:pt idx="508">
                  <c:v>232.9811089996786</c:v>
                </c:pt>
                <c:pt idx="509">
                  <c:v>231.8627437907264</c:v>
                </c:pt>
                <c:pt idx="510">
                  <c:v>230.7497470030422</c:v>
                </c:pt>
                <c:pt idx="511">
                  <c:v>229.6420928669162</c:v>
                </c:pt>
                <c:pt idx="512">
                  <c:v>228.5397557363393</c:v>
                </c:pt>
                <c:pt idx="513">
                  <c:v>227.4427100884095</c:v>
                </c:pt>
                <c:pt idx="514">
                  <c:v>226.3509305227409</c:v>
                </c:pt>
                <c:pt idx="515">
                  <c:v>225.2643917608753</c:v>
                </c:pt>
                <c:pt idx="516">
                  <c:v>224.1830686456974</c:v>
                </c:pt>
                <c:pt idx="517">
                  <c:v>223.106936140852</c:v>
                </c:pt>
                <c:pt idx="518">
                  <c:v>222.0359693301644</c:v>
                </c:pt>
                <c:pt idx="519">
                  <c:v>220.9701434170636</c:v>
                </c:pt>
                <c:pt idx="520">
                  <c:v>219.9094337240079</c:v>
                </c:pt>
                <c:pt idx="521">
                  <c:v>218.853815691914</c:v>
                </c:pt>
                <c:pt idx="522">
                  <c:v>217.8032648795878</c:v>
                </c:pt>
                <c:pt idx="523">
                  <c:v>216.757756963159</c:v>
                </c:pt>
                <c:pt idx="524">
                  <c:v>215.7172677355176</c:v>
                </c:pt>
                <c:pt idx="525">
                  <c:v>214.6817731057536</c:v>
                </c:pt>
                <c:pt idx="526">
                  <c:v>213.6512490985991</c:v>
                </c:pt>
                <c:pt idx="527">
                  <c:v>212.6256718538734</c:v>
                </c:pt>
                <c:pt idx="528">
                  <c:v>211.60501762593</c:v>
                </c:pt>
                <c:pt idx="529">
                  <c:v>210.5892627831076</c:v>
                </c:pt>
                <c:pt idx="530">
                  <c:v>209.5783838071824</c:v>
                </c:pt>
                <c:pt idx="531">
                  <c:v>208.5723572928237</c:v>
                </c:pt>
                <c:pt idx="532">
                  <c:v>207.571159947052</c:v>
                </c:pt>
                <c:pt idx="533">
                  <c:v>206.5747685886996</c:v>
                </c:pt>
                <c:pt idx="534">
                  <c:v>205.5831601478742</c:v>
                </c:pt>
                <c:pt idx="535">
                  <c:v>204.5963116654243</c:v>
                </c:pt>
                <c:pt idx="536">
                  <c:v>203.6142002924079</c:v>
                </c:pt>
                <c:pt idx="537">
                  <c:v>202.6368032895635</c:v>
                </c:pt>
                <c:pt idx="538">
                  <c:v>201.6640980267834</c:v>
                </c:pt>
                <c:pt idx="539">
                  <c:v>200.6960619825899</c:v>
                </c:pt>
                <c:pt idx="540">
                  <c:v>199.7326727436137</c:v>
                </c:pt>
                <c:pt idx="541">
                  <c:v>198.7739080040751</c:v>
                </c:pt>
                <c:pt idx="542">
                  <c:v>197.8197455652675</c:v>
                </c:pt>
                <c:pt idx="543">
                  <c:v>196.8701633350436</c:v>
                </c:pt>
                <c:pt idx="544">
                  <c:v>195.9251393273033</c:v>
                </c:pt>
                <c:pt idx="545">
                  <c:v>194.9846516614855</c:v>
                </c:pt>
                <c:pt idx="546">
                  <c:v>194.0486785620607</c:v>
                </c:pt>
                <c:pt idx="547">
                  <c:v>193.1171983580272</c:v>
                </c:pt>
                <c:pt idx="548">
                  <c:v>192.1901894824096</c:v>
                </c:pt>
                <c:pt idx="549">
                  <c:v>191.2676304717589</c:v>
                </c:pt>
                <c:pt idx="550">
                  <c:v>190.3494999656558</c:v>
                </c:pt>
                <c:pt idx="551">
                  <c:v>189.4357767062162</c:v>
                </c:pt>
                <c:pt idx="552">
                  <c:v>188.526439537599</c:v>
                </c:pt>
                <c:pt idx="553">
                  <c:v>187.6214674055161</c:v>
                </c:pt>
                <c:pt idx="554">
                  <c:v>186.7208393567452</c:v>
                </c:pt>
                <c:pt idx="555">
                  <c:v>185.8245345386441</c:v>
                </c:pt>
                <c:pt idx="556">
                  <c:v>184.9325321986688</c:v>
                </c:pt>
                <c:pt idx="557">
                  <c:v>184.0448116838922</c:v>
                </c:pt>
                <c:pt idx="558">
                  <c:v>183.1613524405263</c:v>
                </c:pt>
                <c:pt idx="559">
                  <c:v>182.282134013446</c:v>
                </c:pt>
                <c:pt idx="560">
                  <c:v>181.407136045716</c:v>
                </c:pt>
                <c:pt idx="561">
                  <c:v>180.5363382781191</c:v>
                </c:pt>
                <c:pt idx="562">
                  <c:v>179.669720548687</c:v>
                </c:pt>
                <c:pt idx="563">
                  <c:v>178.8072627922339</c:v>
                </c:pt>
                <c:pt idx="564">
                  <c:v>177.9489450398917</c:v>
                </c:pt>
                <c:pt idx="565">
                  <c:v>177.0947474186475</c:v>
                </c:pt>
                <c:pt idx="566">
                  <c:v>176.2446501508838</c:v>
                </c:pt>
                <c:pt idx="567">
                  <c:v>175.3986335539203</c:v>
                </c:pt>
                <c:pt idx="568">
                  <c:v>174.5566780395583</c:v>
                </c:pt>
                <c:pt idx="569">
                  <c:v>173.7187641136271</c:v>
                </c:pt>
                <c:pt idx="570">
                  <c:v>172.884872375533</c:v>
                </c:pt>
                <c:pt idx="571">
                  <c:v>172.0549835178093</c:v>
                </c:pt>
                <c:pt idx="572">
                  <c:v>171.2290783256702</c:v>
                </c:pt>
                <c:pt idx="573">
                  <c:v>170.4071376765653</c:v>
                </c:pt>
                <c:pt idx="574">
                  <c:v>169.5891425397371</c:v>
                </c:pt>
                <c:pt idx="575">
                  <c:v>168.7750739757801</c:v>
                </c:pt>
                <c:pt idx="576">
                  <c:v>167.9649131362027</c:v>
                </c:pt>
                <c:pt idx="577">
                  <c:v>167.1586412629906</c:v>
                </c:pt>
                <c:pt idx="578">
                  <c:v>166.3562396881724</c:v>
                </c:pt>
                <c:pt idx="579">
                  <c:v>165.5576898333873</c:v>
                </c:pt>
                <c:pt idx="580">
                  <c:v>164.7629732094553</c:v>
                </c:pt>
                <c:pt idx="581">
                  <c:v>163.9720714159488</c:v>
                </c:pt>
                <c:pt idx="582">
                  <c:v>163.1849661407667</c:v>
                </c:pt>
                <c:pt idx="583">
                  <c:v>162.4016391597104</c:v>
                </c:pt>
                <c:pt idx="584">
                  <c:v>161.6220723360617</c:v>
                </c:pt>
                <c:pt idx="585">
                  <c:v>160.8462476201632</c:v>
                </c:pt>
                <c:pt idx="586">
                  <c:v>160.074147049</c:v>
                </c:pt>
                <c:pt idx="587">
                  <c:v>159.305752745784</c:v>
                </c:pt>
                <c:pt idx="588">
                  <c:v>158.5410469195401</c:v>
                </c:pt>
                <c:pt idx="589">
                  <c:v>157.780011864694</c:v>
                </c:pt>
                <c:pt idx="590">
                  <c:v>157.0226299606626</c:v>
                </c:pt>
                <c:pt idx="591">
                  <c:v>156.2688836714456</c:v>
                </c:pt>
                <c:pt idx="592">
                  <c:v>155.5187555452197</c:v>
                </c:pt>
                <c:pt idx="593">
                  <c:v>154.7722282139349</c:v>
                </c:pt>
                <c:pt idx="594">
                  <c:v>154.0292843929116</c:v>
                </c:pt>
                <c:pt idx="595">
                  <c:v>153.289906880441</c:v>
                </c:pt>
                <c:pt idx="596">
                  <c:v>152.5540785573864</c:v>
                </c:pt>
                <c:pt idx="597">
                  <c:v>151.8217823867876</c:v>
                </c:pt>
                <c:pt idx="598">
                  <c:v>151.0930014134653</c:v>
                </c:pt>
                <c:pt idx="599">
                  <c:v>150.3677187636295</c:v>
                </c:pt>
                <c:pt idx="600">
                  <c:v>149.6459176444882</c:v>
                </c:pt>
                <c:pt idx="601">
                  <c:v>148.927581343859</c:v>
                </c:pt>
                <c:pt idx="602">
                  <c:v>148.2126932297819</c:v>
                </c:pt>
                <c:pt idx="603">
                  <c:v>147.5012367501344</c:v>
                </c:pt>
                <c:pt idx="604">
                  <c:v>146.793195432248</c:v>
                </c:pt>
                <c:pt idx="605">
                  <c:v>146.088552882527</c:v>
                </c:pt>
                <c:pt idx="606">
                  <c:v>145.3872927860691</c:v>
                </c:pt>
                <c:pt idx="607">
                  <c:v>144.6893989062872</c:v>
                </c:pt>
                <c:pt idx="608">
                  <c:v>143.9948550845338</c:v>
                </c:pt>
                <c:pt idx="609">
                  <c:v>143.3036452397266</c:v>
                </c:pt>
                <c:pt idx="610">
                  <c:v>142.6157533679769</c:v>
                </c:pt>
                <c:pt idx="611">
                  <c:v>141.9311635422177</c:v>
                </c:pt>
                <c:pt idx="612">
                  <c:v>141.2498599118366</c:v>
                </c:pt>
                <c:pt idx="613">
                  <c:v>140.5718267023072</c:v>
                </c:pt>
                <c:pt idx="614">
                  <c:v>139.897048214825</c:v>
                </c:pt>
                <c:pt idx="615">
                  <c:v>139.2255088259436</c:v>
                </c:pt>
                <c:pt idx="616">
                  <c:v>138.5571929872126</c:v>
                </c:pt>
                <c:pt idx="617">
                  <c:v>137.8920852248181</c:v>
                </c:pt>
                <c:pt idx="618">
                  <c:v>137.2301701392241</c:v>
                </c:pt>
                <c:pt idx="619">
                  <c:v>136.5714324048161</c:v>
                </c:pt>
                <c:pt idx="620">
                  <c:v>135.9158567695465</c:v>
                </c:pt>
                <c:pt idx="621">
                  <c:v>135.2634280545805</c:v>
                </c:pt>
                <c:pt idx="622">
                  <c:v>134.6141311539462</c:v>
                </c:pt>
                <c:pt idx="623">
                  <c:v>133.9679510341833</c:v>
                </c:pt>
                <c:pt idx="624">
                  <c:v>133.3248727339961</c:v>
                </c:pt>
                <c:pt idx="625">
                  <c:v>132.6848813639066</c:v>
                </c:pt>
                <c:pt idx="626">
                  <c:v>132.0479621059099</c:v>
                </c:pt>
                <c:pt idx="627">
                  <c:v>131.4141002131308</c:v>
                </c:pt>
                <c:pt idx="628">
                  <c:v>130.7832810094832</c:v>
                </c:pt>
                <c:pt idx="629">
                  <c:v>130.1554898893293</c:v>
                </c:pt>
                <c:pt idx="630">
                  <c:v>129.5307123171419</c:v>
                </c:pt>
                <c:pt idx="631">
                  <c:v>128.9089338271679</c:v>
                </c:pt>
                <c:pt idx="632">
                  <c:v>128.2901400230933</c:v>
                </c:pt>
                <c:pt idx="633">
                  <c:v>127.6743165777099</c:v>
                </c:pt>
                <c:pt idx="634">
                  <c:v>127.0614492325834</c:v>
                </c:pt>
                <c:pt idx="635">
                  <c:v>126.4515237977235</c:v>
                </c:pt>
                <c:pt idx="636">
                  <c:v>125.8445261512553</c:v>
                </c:pt>
                <c:pt idx="637">
                  <c:v>125.2404422390922</c:v>
                </c:pt>
                <c:pt idx="638">
                  <c:v>124.6392580746105</c:v>
                </c:pt>
                <c:pt idx="639">
                  <c:v>124.0409597383258</c:v>
                </c:pt>
                <c:pt idx="640">
                  <c:v>123.4455333775707</c:v>
                </c:pt>
                <c:pt idx="641">
                  <c:v>122.8529652061735</c:v>
                </c:pt>
                <c:pt idx="642">
                  <c:v>122.2632415041399</c:v>
                </c:pt>
                <c:pt idx="643">
                  <c:v>121.6763486173345</c:v>
                </c:pt>
                <c:pt idx="644">
                  <c:v>121.0922729571652</c:v>
                </c:pt>
                <c:pt idx="645">
                  <c:v>120.5110010002684</c:v>
                </c:pt>
                <c:pt idx="646">
                  <c:v>119.9325192881958</c:v>
                </c:pt>
                <c:pt idx="647">
                  <c:v>119.356814427103</c:v>
                </c:pt>
                <c:pt idx="648">
                  <c:v>118.7838730874392</c:v>
                </c:pt>
                <c:pt idx="649">
                  <c:v>118.2136820036386</c:v>
                </c:pt>
                <c:pt idx="650">
                  <c:v>117.6462279738135</c:v>
                </c:pt>
                <c:pt idx="651">
                  <c:v>117.081497859448</c:v>
                </c:pt>
                <c:pt idx="652">
                  <c:v>116.5194785850948</c:v>
                </c:pt>
                <c:pt idx="653">
                  <c:v>115.9601571380714</c:v>
                </c:pt>
                <c:pt idx="654">
                  <c:v>115.4035205681595</c:v>
                </c:pt>
                <c:pt idx="655">
                  <c:v>114.849555987305</c:v>
                </c:pt>
                <c:pt idx="656">
                  <c:v>114.2982505693195</c:v>
                </c:pt>
              </c:numCache>
            </c:numRef>
          </c:xVal>
          <c:yVal>
            <c:numRef>
              <c:f>'Atmospheric Data'!$A$3:$A$659</c:f>
              <c:numCache>
                <c:formatCode>0</c:formatCode>
                <c:ptCount val="657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  <c:pt idx="7">
                  <c:v>700.0</c:v>
                </c:pt>
                <c:pt idx="8">
                  <c:v>800.0</c:v>
                </c:pt>
                <c:pt idx="9">
                  <c:v>900.0</c:v>
                </c:pt>
                <c:pt idx="10">
                  <c:v>1000.0</c:v>
                </c:pt>
                <c:pt idx="11">
                  <c:v>1100.0</c:v>
                </c:pt>
                <c:pt idx="12">
                  <c:v>1200.0</c:v>
                </c:pt>
                <c:pt idx="13">
                  <c:v>1300.0</c:v>
                </c:pt>
                <c:pt idx="14">
                  <c:v>1400.0</c:v>
                </c:pt>
                <c:pt idx="15">
                  <c:v>1500.0</c:v>
                </c:pt>
                <c:pt idx="16">
                  <c:v>1600.0</c:v>
                </c:pt>
                <c:pt idx="17">
                  <c:v>1700.0</c:v>
                </c:pt>
                <c:pt idx="18">
                  <c:v>1800.0</c:v>
                </c:pt>
                <c:pt idx="19">
                  <c:v>1900.0</c:v>
                </c:pt>
                <c:pt idx="20">
                  <c:v>2000.0</c:v>
                </c:pt>
                <c:pt idx="21">
                  <c:v>2100.0</c:v>
                </c:pt>
                <c:pt idx="22">
                  <c:v>2200.0</c:v>
                </c:pt>
                <c:pt idx="23">
                  <c:v>2300.0</c:v>
                </c:pt>
                <c:pt idx="24">
                  <c:v>2400.0</c:v>
                </c:pt>
                <c:pt idx="25">
                  <c:v>2500.0</c:v>
                </c:pt>
                <c:pt idx="26">
                  <c:v>2600.0</c:v>
                </c:pt>
                <c:pt idx="27">
                  <c:v>2700.0</c:v>
                </c:pt>
                <c:pt idx="28">
                  <c:v>2800.0</c:v>
                </c:pt>
                <c:pt idx="29">
                  <c:v>2900.0</c:v>
                </c:pt>
                <c:pt idx="30">
                  <c:v>3000.0</c:v>
                </c:pt>
                <c:pt idx="31">
                  <c:v>3100.0</c:v>
                </c:pt>
                <c:pt idx="32">
                  <c:v>3200.0</c:v>
                </c:pt>
                <c:pt idx="33">
                  <c:v>3300.0</c:v>
                </c:pt>
                <c:pt idx="34">
                  <c:v>3400.0</c:v>
                </c:pt>
                <c:pt idx="35">
                  <c:v>3500.0</c:v>
                </c:pt>
                <c:pt idx="36">
                  <c:v>3600.0</c:v>
                </c:pt>
                <c:pt idx="37">
                  <c:v>3700.0</c:v>
                </c:pt>
                <c:pt idx="38">
                  <c:v>3800.0</c:v>
                </c:pt>
                <c:pt idx="39">
                  <c:v>3900.0</c:v>
                </c:pt>
                <c:pt idx="40">
                  <c:v>4000.0</c:v>
                </c:pt>
                <c:pt idx="41">
                  <c:v>4100.0</c:v>
                </c:pt>
                <c:pt idx="42">
                  <c:v>4200.0</c:v>
                </c:pt>
                <c:pt idx="43">
                  <c:v>4300.0</c:v>
                </c:pt>
                <c:pt idx="44">
                  <c:v>4400.0</c:v>
                </c:pt>
                <c:pt idx="45">
                  <c:v>4500.0</c:v>
                </c:pt>
                <c:pt idx="46">
                  <c:v>4600.0</c:v>
                </c:pt>
                <c:pt idx="47">
                  <c:v>4700.0</c:v>
                </c:pt>
                <c:pt idx="48">
                  <c:v>4800.0</c:v>
                </c:pt>
                <c:pt idx="49">
                  <c:v>4900.0</c:v>
                </c:pt>
                <c:pt idx="50">
                  <c:v>5000.0</c:v>
                </c:pt>
                <c:pt idx="51">
                  <c:v>5100.0</c:v>
                </c:pt>
                <c:pt idx="52">
                  <c:v>5200.0</c:v>
                </c:pt>
                <c:pt idx="53">
                  <c:v>5300.0</c:v>
                </c:pt>
                <c:pt idx="54">
                  <c:v>5400.0</c:v>
                </c:pt>
                <c:pt idx="55">
                  <c:v>5500.0</c:v>
                </c:pt>
                <c:pt idx="56">
                  <c:v>5600.0</c:v>
                </c:pt>
                <c:pt idx="57">
                  <c:v>5700.0</c:v>
                </c:pt>
                <c:pt idx="58">
                  <c:v>5800.0</c:v>
                </c:pt>
                <c:pt idx="59">
                  <c:v>5900.0</c:v>
                </c:pt>
                <c:pt idx="60">
                  <c:v>6000.0</c:v>
                </c:pt>
                <c:pt idx="61">
                  <c:v>6100.0</c:v>
                </c:pt>
                <c:pt idx="62">
                  <c:v>6200.0</c:v>
                </c:pt>
                <c:pt idx="63">
                  <c:v>6300.0</c:v>
                </c:pt>
                <c:pt idx="64">
                  <c:v>6400.0</c:v>
                </c:pt>
                <c:pt idx="65">
                  <c:v>6500.0</c:v>
                </c:pt>
                <c:pt idx="66">
                  <c:v>6600.0</c:v>
                </c:pt>
                <c:pt idx="67">
                  <c:v>6700.0</c:v>
                </c:pt>
                <c:pt idx="68">
                  <c:v>6800.0</c:v>
                </c:pt>
                <c:pt idx="69">
                  <c:v>6900.0</c:v>
                </c:pt>
                <c:pt idx="70">
                  <c:v>7000.0</c:v>
                </c:pt>
                <c:pt idx="71">
                  <c:v>7100.0</c:v>
                </c:pt>
                <c:pt idx="72">
                  <c:v>7200.0</c:v>
                </c:pt>
                <c:pt idx="73">
                  <c:v>7300.0</c:v>
                </c:pt>
                <c:pt idx="74">
                  <c:v>7400.0</c:v>
                </c:pt>
                <c:pt idx="75">
                  <c:v>7500.0</c:v>
                </c:pt>
                <c:pt idx="76">
                  <c:v>7600.0</c:v>
                </c:pt>
                <c:pt idx="77">
                  <c:v>7700.0</c:v>
                </c:pt>
                <c:pt idx="78">
                  <c:v>7800.0</c:v>
                </c:pt>
                <c:pt idx="79">
                  <c:v>7900.0</c:v>
                </c:pt>
                <c:pt idx="80">
                  <c:v>8000.0</c:v>
                </c:pt>
                <c:pt idx="81">
                  <c:v>8100.0</c:v>
                </c:pt>
                <c:pt idx="82">
                  <c:v>8200.0</c:v>
                </c:pt>
                <c:pt idx="83">
                  <c:v>8300.0</c:v>
                </c:pt>
                <c:pt idx="84">
                  <c:v>8400.0</c:v>
                </c:pt>
                <c:pt idx="85">
                  <c:v>8500.0</c:v>
                </c:pt>
                <c:pt idx="86">
                  <c:v>8600.0</c:v>
                </c:pt>
                <c:pt idx="87">
                  <c:v>8700.0</c:v>
                </c:pt>
                <c:pt idx="88">
                  <c:v>8800.0</c:v>
                </c:pt>
                <c:pt idx="89">
                  <c:v>8900.0</c:v>
                </c:pt>
                <c:pt idx="90">
                  <c:v>9000.0</c:v>
                </c:pt>
                <c:pt idx="91">
                  <c:v>9100.0</c:v>
                </c:pt>
                <c:pt idx="92">
                  <c:v>9200.0</c:v>
                </c:pt>
                <c:pt idx="93">
                  <c:v>9300.0</c:v>
                </c:pt>
                <c:pt idx="94">
                  <c:v>9400.0</c:v>
                </c:pt>
                <c:pt idx="95">
                  <c:v>9500.0</c:v>
                </c:pt>
                <c:pt idx="96">
                  <c:v>9600.0</c:v>
                </c:pt>
                <c:pt idx="97">
                  <c:v>9700.0</c:v>
                </c:pt>
                <c:pt idx="98">
                  <c:v>9800.0</c:v>
                </c:pt>
                <c:pt idx="99">
                  <c:v>9900.0</c:v>
                </c:pt>
                <c:pt idx="100">
                  <c:v>10000.0</c:v>
                </c:pt>
                <c:pt idx="101">
                  <c:v>10100.0</c:v>
                </c:pt>
                <c:pt idx="102">
                  <c:v>10200.0</c:v>
                </c:pt>
                <c:pt idx="103">
                  <c:v>10300.0</c:v>
                </c:pt>
                <c:pt idx="104">
                  <c:v>10400.0</c:v>
                </c:pt>
                <c:pt idx="105">
                  <c:v>10500.0</c:v>
                </c:pt>
                <c:pt idx="106">
                  <c:v>10600.0</c:v>
                </c:pt>
                <c:pt idx="107">
                  <c:v>10700.0</c:v>
                </c:pt>
                <c:pt idx="108">
                  <c:v>10800.0</c:v>
                </c:pt>
                <c:pt idx="109">
                  <c:v>10900.0</c:v>
                </c:pt>
                <c:pt idx="110">
                  <c:v>11000.0</c:v>
                </c:pt>
                <c:pt idx="111">
                  <c:v>11100.0</c:v>
                </c:pt>
                <c:pt idx="112">
                  <c:v>11200.0</c:v>
                </c:pt>
                <c:pt idx="113">
                  <c:v>11300.0</c:v>
                </c:pt>
                <c:pt idx="114">
                  <c:v>11400.0</c:v>
                </c:pt>
                <c:pt idx="115">
                  <c:v>11500.0</c:v>
                </c:pt>
                <c:pt idx="116">
                  <c:v>11600.0</c:v>
                </c:pt>
                <c:pt idx="117">
                  <c:v>11700.0</c:v>
                </c:pt>
                <c:pt idx="118">
                  <c:v>11800.0</c:v>
                </c:pt>
                <c:pt idx="119">
                  <c:v>11900.0</c:v>
                </c:pt>
                <c:pt idx="120">
                  <c:v>12000.0</c:v>
                </c:pt>
                <c:pt idx="121">
                  <c:v>12100.0</c:v>
                </c:pt>
                <c:pt idx="122">
                  <c:v>12200.0</c:v>
                </c:pt>
                <c:pt idx="123">
                  <c:v>12300.0</c:v>
                </c:pt>
                <c:pt idx="124">
                  <c:v>12400.0</c:v>
                </c:pt>
                <c:pt idx="125">
                  <c:v>12500.0</c:v>
                </c:pt>
                <c:pt idx="126">
                  <c:v>12600.0</c:v>
                </c:pt>
                <c:pt idx="127">
                  <c:v>12700.0</c:v>
                </c:pt>
                <c:pt idx="128">
                  <c:v>12800.0</c:v>
                </c:pt>
                <c:pt idx="129">
                  <c:v>12900.0</c:v>
                </c:pt>
                <c:pt idx="130">
                  <c:v>13000.0</c:v>
                </c:pt>
                <c:pt idx="131">
                  <c:v>13100.0</c:v>
                </c:pt>
                <c:pt idx="132">
                  <c:v>13200.0</c:v>
                </c:pt>
                <c:pt idx="133">
                  <c:v>13300.0</c:v>
                </c:pt>
                <c:pt idx="134">
                  <c:v>13400.0</c:v>
                </c:pt>
                <c:pt idx="135">
                  <c:v>13500.0</c:v>
                </c:pt>
                <c:pt idx="136">
                  <c:v>13600.0</c:v>
                </c:pt>
                <c:pt idx="137">
                  <c:v>13700.0</c:v>
                </c:pt>
                <c:pt idx="138">
                  <c:v>13800.0</c:v>
                </c:pt>
                <c:pt idx="139">
                  <c:v>13900.0</c:v>
                </c:pt>
                <c:pt idx="140">
                  <c:v>14000.0</c:v>
                </c:pt>
                <c:pt idx="141">
                  <c:v>14100.0</c:v>
                </c:pt>
                <c:pt idx="142">
                  <c:v>14200.0</c:v>
                </c:pt>
                <c:pt idx="143">
                  <c:v>14300.0</c:v>
                </c:pt>
                <c:pt idx="144">
                  <c:v>14400.0</c:v>
                </c:pt>
                <c:pt idx="145">
                  <c:v>14500.0</c:v>
                </c:pt>
                <c:pt idx="146">
                  <c:v>14600.0</c:v>
                </c:pt>
                <c:pt idx="147">
                  <c:v>14700.0</c:v>
                </c:pt>
                <c:pt idx="148">
                  <c:v>14800.0</c:v>
                </c:pt>
                <c:pt idx="149">
                  <c:v>14900.0</c:v>
                </c:pt>
                <c:pt idx="150">
                  <c:v>15000.0</c:v>
                </c:pt>
                <c:pt idx="151">
                  <c:v>15100.0</c:v>
                </c:pt>
                <c:pt idx="152">
                  <c:v>15200.0</c:v>
                </c:pt>
                <c:pt idx="153">
                  <c:v>15300.0</c:v>
                </c:pt>
                <c:pt idx="154">
                  <c:v>15400.0</c:v>
                </c:pt>
                <c:pt idx="155">
                  <c:v>15500.0</c:v>
                </c:pt>
                <c:pt idx="156">
                  <c:v>15600.0</c:v>
                </c:pt>
                <c:pt idx="157">
                  <c:v>15700.0</c:v>
                </c:pt>
                <c:pt idx="158">
                  <c:v>15800.0</c:v>
                </c:pt>
                <c:pt idx="159">
                  <c:v>15900.0</c:v>
                </c:pt>
                <c:pt idx="160">
                  <c:v>16000.0</c:v>
                </c:pt>
                <c:pt idx="161">
                  <c:v>16100.0</c:v>
                </c:pt>
                <c:pt idx="162">
                  <c:v>16200.0</c:v>
                </c:pt>
                <c:pt idx="163">
                  <c:v>16300.0</c:v>
                </c:pt>
                <c:pt idx="164">
                  <c:v>16400.0</c:v>
                </c:pt>
                <c:pt idx="165">
                  <c:v>16500.0</c:v>
                </c:pt>
                <c:pt idx="166">
                  <c:v>16600.0</c:v>
                </c:pt>
                <c:pt idx="167">
                  <c:v>16700.0</c:v>
                </c:pt>
                <c:pt idx="168">
                  <c:v>16800.0</c:v>
                </c:pt>
                <c:pt idx="169">
                  <c:v>16900.0</c:v>
                </c:pt>
                <c:pt idx="170">
                  <c:v>17000.0</c:v>
                </c:pt>
                <c:pt idx="171">
                  <c:v>17100.0</c:v>
                </c:pt>
                <c:pt idx="172">
                  <c:v>17200.0</c:v>
                </c:pt>
                <c:pt idx="173">
                  <c:v>17300.0</c:v>
                </c:pt>
                <c:pt idx="174">
                  <c:v>17400.0</c:v>
                </c:pt>
                <c:pt idx="175">
                  <c:v>17500.0</c:v>
                </c:pt>
                <c:pt idx="176">
                  <c:v>17600.0</c:v>
                </c:pt>
                <c:pt idx="177">
                  <c:v>17700.0</c:v>
                </c:pt>
                <c:pt idx="178">
                  <c:v>17800.0</c:v>
                </c:pt>
                <c:pt idx="179">
                  <c:v>17900.0</c:v>
                </c:pt>
                <c:pt idx="180">
                  <c:v>18000.0</c:v>
                </c:pt>
                <c:pt idx="181">
                  <c:v>18100.0</c:v>
                </c:pt>
                <c:pt idx="182">
                  <c:v>18200.0</c:v>
                </c:pt>
                <c:pt idx="183">
                  <c:v>18300.0</c:v>
                </c:pt>
                <c:pt idx="184">
                  <c:v>18400.0</c:v>
                </c:pt>
                <c:pt idx="185">
                  <c:v>18500.0</c:v>
                </c:pt>
                <c:pt idx="186">
                  <c:v>18600.0</c:v>
                </c:pt>
                <c:pt idx="187">
                  <c:v>18700.0</c:v>
                </c:pt>
                <c:pt idx="188">
                  <c:v>18800.0</c:v>
                </c:pt>
                <c:pt idx="189">
                  <c:v>18900.0</c:v>
                </c:pt>
                <c:pt idx="190">
                  <c:v>19000.0</c:v>
                </c:pt>
                <c:pt idx="191">
                  <c:v>19100.0</c:v>
                </c:pt>
                <c:pt idx="192">
                  <c:v>19200.0</c:v>
                </c:pt>
                <c:pt idx="193">
                  <c:v>19300.0</c:v>
                </c:pt>
                <c:pt idx="194">
                  <c:v>19400.0</c:v>
                </c:pt>
                <c:pt idx="195">
                  <c:v>19500.0</c:v>
                </c:pt>
                <c:pt idx="196">
                  <c:v>19600.0</c:v>
                </c:pt>
                <c:pt idx="197">
                  <c:v>19700.0</c:v>
                </c:pt>
                <c:pt idx="198">
                  <c:v>19800.0</c:v>
                </c:pt>
                <c:pt idx="199">
                  <c:v>19900.0</c:v>
                </c:pt>
                <c:pt idx="200">
                  <c:v>20000.0</c:v>
                </c:pt>
                <c:pt idx="201">
                  <c:v>20100.0</c:v>
                </c:pt>
                <c:pt idx="202">
                  <c:v>20200.0</c:v>
                </c:pt>
                <c:pt idx="203">
                  <c:v>20300.0</c:v>
                </c:pt>
                <c:pt idx="204">
                  <c:v>20400.0</c:v>
                </c:pt>
                <c:pt idx="205">
                  <c:v>20500.0</c:v>
                </c:pt>
                <c:pt idx="206">
                  <c:v>20600.0</c:v>
                </c:pt>
                <c:pt idx="207">
                  <c:v>20700.0</c:v>
                </c:pt>
                <c:pt idx="208">
                  <c:v>20800.0</c:v>
                </c:pt>
                <c:pt idx="209">
                  <c:v>20900.0</c:v>
                </c:pt>
                <c:pt idx="210">
                  <c:v>21000.0</c:v>
                </c:pt>
                <c:pt idx="211">
                  <c:v>21100.0</c:v>
                </c:pt>
                <c:pt idx="212">
                  <c:v>21200.0</c:v>
                </c:pt>
                <c:pt idx="213">
                  <c:v>21300.0</c:v>
                </c:pt>
                <c:pt idx="214">
                  <c:v>21400.0</c:v>
                </c:pt>
                <c:pt idx="215">
                  <c:v>21500.0</c:v>
                </c:pt>
                <c:pt idx="216">
                  <c:v>21600.0</c:v>
                </c:pt>
                <c:pt idx="217">
                  <c:v>21700.0</c:v>
                </c:pt>
                <c:pt idx="218">
                  <c:v>21800.0</c:v>
                </c:pt>
                <c:pt idx="219">
                  <c:v>21900.0</c:v>
                </c:pt>
                <c:pt idx="220">
                  <c:v>22000.0</c:v>
                </c:pt>
                <c:pt idx="221">
                  <c:v>22100.0</c:v>
                </c:pt>
                <c:pt idx="222">
                  <c:v>22200.0</c:v>
                </c:pt>
                <c:pt idx="223">
                  <c:v>22300.0</c:v>
                </c:pt>
                <c:pt idx="224">
                  <c:v>22400.0</c:v>
                </c:pt>
                <c:pt idx="225">
                  <c:v>22500.0</c:v>
                </c:pt>
                <c:pt idx="226">
                  <c:v>22600.0</c:v>
                </c:pt>
                <c:pt idx="227">
                  <c:v>22700.0</c:v>
                </c:pt>
                <c:pt idx="228">
                  <c:v>22800.0</c:v>
                </c:pt>
                <c:pt idx="229">
                  <c:v>22900.0</c:v>
                </c:pt>
                <c:pt idx="230">
                  <c:v>23000.0</c:v>
                </c:pt>
                <c:pt idx="231">
                  <c:v>23100.0</c:v>
                </c:pt>
                <c:pt idx="232">
                  <c:v>23200.0</c:v>
                </c:pt>
                <c:pt idx="233">
                  <c:v>23300.0</c:v>
                </c:pt>
                <c:pt idx="234">
                  <c:v>23400.0</c:v>
                </c:pt>
                <c:pt idx="235">
                  <c:v>23500.0</c:v>
                </c:pt>
                <c:pt idx="236">
                  <c:v>23600.0</c:v>
                </c:pt>
                <c:pt idx="237">
                  <c:v>23700.0</c:v>
                </c:pt>
                <c:pt idx="238">
                  <c:v>23800.0</c:v>
                </c:pt>
                <c:pt idx="239">
                  <c:v>23900.0</c:v>
                </c:pt>
                <c:pt idx="240">
                  <c:v>24000.0</c:v>
                </c:pt>
                <c:pt idx="241">
                  <c:v>24100.0</c:v>
                </c:pt>
                <c:pt idx="242">
                  <c:v>24200.0</c:v>
                </c:pt>
                <c:pt idx="243">
                  <c:v>24300.0</c:v>
                </c:pt>
                <c:pt idx="244">
                  <c:v>24400.0</c:v>
                </c:pt>
                <c:pt idx="245">
                  <c:v>24500.0</c:v>
                </c:pt>
                <c:pt idx="246">
                  <c:v>24600.0</c:v>
                </c:pt>
                <c:pt idx="247">
                  <c:v>24700.0</c:v>
                </c:pt>
                <c:pt idx="248">
                  <c:v>24800.0</c:v>
                </c:pt>
                <c:pt idx="249">
                  <c:v>24900.0</c:v>
                </c:pt>
                <c:pt idx="250">
                  <c:v>25000.0</c:v>
                </c:pt>
                <c:pt idx="251">
                  <c:v>25100.0</c:v>
                </c:pt>
                <c:pt idx="252">
                  <c:v>25200.0</c:v>
                </c:pt>
                <c:pt idx="253">
                  <c:v>25300.0</c:v>
                </c:pt>
                <c:pt idx="254">
                  <c:v>25400.0</c:v>
                </c:pt>
                <c:pt idx="255">
                  <c:v>25500.0</c:v>
                </c:pt>
                <c:pt idx="256">
                  <c:v>25600.0</c:v>
                </c:pt>
                <c:pt idx="257">
                  <c:v>25700.0</c:v>
                </c:pt>
                <c:pt idx="258">
                  <c:v>25800.0</c:v>
                </c:pt>
                <c:pt idx="259">
                  <c:v>25900.0</c:v>
                </c:pt>
                <c:pt idx="260">
                  <c:v>26000.0</c:v>
                </c:pt>
                <c:pt idx="261">
                  <c:v>26100.0</c:v>
                </c:pt>
                <c:pt idx="262">
                  <c:v>26200.0</c:v>
                </c:pt>
                <c:pt idx="263">
                  <c:v>26300.0</c:v>
                </c:pt>
                <c:pt idx="264">
                  <c:v>26400.0</c:v>
                </c:pt>
                <c:pt idx="265">
                  <c:v>26500.0</c:v>
                </c:pt>
                <c:pt idx="266">
                  <c:v>26600.0</c:v>
                </c:pt>
                <c:pt idx="267">
                  <c:v>26700.0</c:v>
                </c:pt>
                <c:pt idx="268">
                  <c:v>26800.0</c:v>
                </c:pt>
                <c:pt idx="269">
                  <c:v>26900.0</c:v>
                </c:pt>
                <c:pt idx="270">
                  <c:v>27000.0</c:v>
                </c:pt>
                <c:pt idx="271">
                  <c:v>27100.0</c:v>
                </c:pt>
                <c:pt idx="272">
                  <c:v>27200.0</c:v>
                </c:pt>
                <c:pt idx="273">
                  <c:v>27300.0</c:v>
                </c:pt>
                <c:pt idx="274">
                  <c:v>27400.0</c:v>
                </c:pt>
                <c:pt idx="275">
                  <c:v>27500.0</c:v>
                </c:pt>
                <c:pt idx="276">
                  <c:v>27600.0</c:v>
                </c:pt>
                <c:pt idx="277">
                  <c:v>27700.0</c:v>
                </c:pt>
                <c:pt idx="278">
                  <c:v>27800.0</c:v>
                </c:pt>
                <c:pt idx="279">
                  <c:v>27900.0</c:v>
                </c:pt>
                <c:pt idx="280">
                  <c:v>28000.0</c:v>
                </c:pt>
                <c:pt idx="281">
                  <c:v>28100.0</c:v>
                </c:pt>
                <c:pt idx="282">
                  <c:v>28200.0</c:v>
                </c:pt>
                <c:pt idx="283">
                  <c:v>28300.0</c:v>
                </c:pt>
                <c:pt idx="284">
                  <c:v>28400.0</c:v>
                </c:pt>
                <c:pt idx="285">
                  <c:v>28500.0</c:v>
                </c:pt>
                <c:pt idx="286">
                  <c:v>28600.0</c:v>
                </c:pt>
                <c:pt idx="287">
                  <c:v>28700.0</c:v>
                </c:pt>
                <c:pt idx="288">
                  <c:v>28800.0</c:v>
                </c:pt>
                <c:pt idx="289">
                  <c:v>28900.0</c:v>
                </c:pt>
                <c:pt idx="290">
                  <c:v>29000.0</c:v>
                </c:pt>
                <c:pt idx="291">
                  <c:v>29100.0</c:v>
                </c:pt>
                <c:pt idx="292">
                  <c:v>29200.0</c:v>
                </c:pt>
                <c:pt idx="293">
                  <c:v>29300.0</c:v>
                </c:pt>
                <c:pt idx="294">
                  <c:v>29400.0</c:v>
                </c:pt>
                <c:pt idx="295">
                  <c:v>29500.0</c:v>
                </c:pt>
                <c:pt idx="296">
                  <c:v>29600.0</c:v>
                </c:pt>
                <c:pt idx="297">
                  <c:v>29700.0</c:v>
                </c:pt>
                <c:pt idx="298">
                  <c:v>29800.0</c:v>
                </c:pt>
                <c:pt idx="299">
                  <c:v>29900.0</c:v>
                </c:pt>
                <c:pt idx="300">
                  <c:v>30000.0</c:v>
                </c:pt>
                <c:pt idx="301">
                  <c:v>30100.0</c:v>
                </c:pt>
                <c:pt idx="302">
                  <c:v>30200.0</c:v>
                </c:pt>
                <c:pt idx="303">
                  <c:v>30300.0</c:v>
                </c:pt>
                <c:pt idx="304">
                  <c:v>30400.0</c:v>
                </c:pt>
                <c:pt idx="305">
                  <c:v>30500.0</c:v>
                </c:pt>
                <c:pt idx="306">
                  <c:v>30600.0</c:v>
                </c:pt>
                <c:pt idx="307">
                  <c:v>30700.0</c:v>
                </c:pt>
                <c:pt idx="308">
                  <c:v>30800.0</c:v>
                </c:pt>
                <c:pt idx="309">
                  <c:v>30900.0</c:v>
                </c:pt>
                <c:pt idx="310">
                  <c:v>31000.0</c:v>
                </c:pt>
                <c:pt idx="311">
                  <c:v>31100.0</c:v>
                </c:pt>
                <c:pt idx="312">
                  <c:v>31200.0</c:v>
                </c:pt>
                <c:pt idx="313">
                  <c:v>31300.0</c:v>
                </c:pt>
                <c:pt idx="314">
                  <c:v>31400.0</c:v>
                </c:pt>
                <c:pt idx="315">
                  <c:v>31500.0</c:v>
                </c:pt>
                <c:pt idx="316">
                  <c:v>31600.0</c:v>
                </c:pt>
                <c:pt idx="317">
                  <c:v>31700.0</c:v>
                </c:pt>
                <c:pt idx="318">
                  <c:v>31800.0</c:v>
                </c:pt>
                <c:pt idx="319">
                  <c:v>31900.0</c:v>
                </c:pt>
                <c:pt idx="320">
                  <c:v>32000.0</c:v>
                </c:pt>
                <c:pt idx="321">
                  <c:v>32100.0</c:v>
                </c:pt>
                <c:pt idx="322">
                  <c:v>32200.0</c:v>
                </c:pt>
                <c:pt idx="323">
                  <c:v>32300.0</c:v>
                </c:pt>
                <c:pt idx="324">
                  <c:v>32400.0</c:v>
                </c:pt>
                <c:pt idx="325">
                  <c:v>32500.0</c:v>
                </c:pt>
                <c:pt idx="326">
                  <c:v>32600.0</c:v>
                </c:pt>
                <c:pt idx="327">
                  <c:v>32700.0</c:v>
                </c:pt>
                <c:pt idx="328">
                  <c:v>32800.0</c:v>
                </c:pt>
                <c:pt idx="329">
                  <c:v>32900.0</c:v>
                </c:pt>
                <c:pt idx="330">
                  <c:v>33000.0</c:v>
                </c:pt>
                <c:pt idx="331">
                  <c:v>33100.0</c:v>
                </c:pt>
                <c:pt idx="332">
                  <c:v>33200.0</c:v>
                </c:pt>
                <c:pt idx="333">
                  <c:v>33300.0</c:v>
                </c:pt>
                <c:pt idx="334">
                  <c:v>33400.0</c:v>
                </c:pt>
                <c:pt idx="335">
                  <c:v>33500.0</c:v>
                </c:pt>
                <c:pt idx="336">
                  <c:v>33600.0</c:v>
                </c:pt>
                <c:pt idx="337">
                  <c:v>33700.0</c:v>
                </c:pt>
                <c:pt idx="338">
                  <c:v>33800.0</c:v>
                </c:pt>
                <c:pt idx="339">
                  <c:v>33900.0</c:v>
                </c:pt>
                <c:pt idx="340">
                  <c:v>34000.0</c:v>
                </c:pt>
                <c:pt idx="341">
                  <c:v>34100.0</c:v>
                </c:pt>
                <c:pt idx="342">
                  <c:v>34200.0</c:v>
                </c:pt>
                <c:pt idx="343">
                  <c:v>34300.0</c:v>
                </c:pt>
                <c:pt idx="344">
                  <c:v>34400.0</c:v>
                </c:pt>
                <c:pt idx="345">
                  <c:v>34500.0</c:v>
                </c:pt>
                <c:pt idx="346">
                  <c:v>34600.0</c:v>
                </c:pt>
                <c:pt idx="347">
                  <c:v>34700.0</c:v>
                </c:pt>
                <c:pt idx="348">
                  <c:v>34800.0</c:v>
                </c:pt>
                <c:pt idx="349">
                  <c:v>34900.0</c:v>
                </c:pt>
                <c:pt idx="350">
                  <c:v>35000.0</c:v>
                </c:pt>
                <c:pt idx="351">
                  <c:v>35100.0</c:v>
                </c:pt>
                <c:pt idx="352">
                  <c:v>35200.0</c:v>
                </c:pt>
                <c:pt idx="353">
                  <c:v>35300.0</c:v>
                </c:pt>
                <c:pt idx="354">
                  <c:v>35400.0</c:v>
                </c:pt>
                <c:pt idx="355">
                  <c:v>35500.0</c:v>
                </c:pt>
                <c:pt idx="356">
                  <c:v>35600.0</c:v>
                </c:pt>
                <c:pt idx="357">
                  <c:v>35700.0</c:v>
                </c:pt>
                <c:pt idx="358">
                  <c:v>35800.0</c:v>
                </c:pt>
                <c:pt idx="359">
                  <c:v>35900.0</c:v>
                </c:pt>
                <c:pt idx="360">
                  <c:v>36000.0</c:v>
                </c:pt>
                <c:pt idx="361">
                  <c:v>36100.0</c:v>
                </c:pt>
                <c:pt idx="362">
                  <c:v>36200.0</c:v>
                </c:pt>
                <c:pt idx="363">
                  <c:v>36300.0</c:v>
                </c:pt>
                <c:pt idx="364">
                  <c:v>36400.0</c:v>
                </c:pt>
                <c:pt idx="365">
                  <c:v>36500.0</c:v>
                </c:pt>
                <c:pt idx="366">
                  <c:v>36600.0</c:v>
                </c:pt>
                <c:pt idx="367">
                  <c:v>36700.0</c:v>
                </c:pt>
                <c:pt idx="368">
                  <c:v>36800.0</c:v>
                </c:pt>
                <c:pt idx="369">
                  <c:v>36900.0</c:v>
                </c:pt>
                <c:pt idx="370">
                  <c:v>37000.0</c:v>
                </c:pt>
                <c:pt idx="371">
                  <c:v>37100.0</c:v>
                </c:pt>
                <c:pt idx="372">
                  <c:v>37200.0</c:v>
                </c:pt>
                <c:pt idx="373">
                  <c:v>37300.0</c:v>
                </c:pt>
                <c:pt idx="374">
                  <c:v>37400.0</c:v>
                </c:pt>
                <c:pt idx="375">
                  <c:v>37500.0</c:v>
                </c:pt>
                <c:pt idx="376">
                  <c:v>37600.0</c:v>
                </c:pt>
                <c:pt idx="377">
                  <c:v>37700.0</c:v>
                </c:pt>
                <c:pt idx="378">
                  <c:v>37800.0</c:v>
                </c:pt>
                <c:pt idx="379">
                  <c:v>37900.0</c:v>
                </c:pt>
                <c:pt idx="380">
                  <c:v>38000.0</c:v>
                </c:pt>
                <c:pt idx="381">
                  <c:v>38100.0</c:v>
                </c:pt>
                <c:pt idx="382">
                  <c:v>38200.0</c:v>
                </c:pt>
                <c:pt idx="383">
                  <c:v>38300.0</c:v>
                </c:pt>
                <c:pt idx="384">
                  <c:v>38400.0</c:v>
                </c:pt>
                <c:pt idx="385">
                  <c:v>38500.0</c:v>
                </c:pt>
                <c:pt idx="386">
                  <c:v>38600.0</c:v>
                </c:pt>
                <c:pt idx="387">
                  <c:v>38700.0</c:v>
                </c:pt>
                <c:pt idx="388">
                  <c:v>38800.0</c:v>
                </c:pt>
                <c:pt idx="389">
                  <c:v>38900.0</c:v>
                </c:pt>
                <c:pt idx="390">
                  <c:v>39000.0</c:v>
                </c:pt>
                <c:pt idx="391">
                  <c:v>39100.0</c:v>
                </c:pt>
                <c:pt idx="392">
                  <c:v>39200.0</c:v>
                </c:pt>
                <c:pt idx="393">
                  <c:v>39300.0</c:v>
                </c:pt>
                <c:pt idx="394">
                  <c:v>39400.0</c:v>
                </c:pt>
                <c:pt idx="395">
                  <c:v>39500.0</c:v>
                </c:pt>
                <c:pt idx="396">
                  <c:v>39600.0</c:v>
                </c:pt>
                <c:pt idx="397">
                  <c:v>39700.0</c:v>
                </c:pt>
                <c:pt idx="398">
                  <c:v>39800.0</c:v>
                </c:pt>
                <c:pt idx="399">
                  <c:v>39900.0</c:v>
                </c:pt>
                <c:pt idx="400">
                  <c:v>40000.0</c:v>
                </c:pt>
                <c:pt idx="401">
                  <c:v>40100.0</c:v>
                </c:pt>
                <c:pt idx="402">
                  <c:v>40200.0</c:v>
                </c:pt>
                <c:pt idx="403">
                  <c:v>40300.0</c:v>
                </c:pt>
                <c:pt idx="404">
                  <c:v>40400.0</c:v>
                </c:pt>
                <c:pt idx="405">
                  <c:v>40500.0</c:v>
                </c:pt>
                <c:pt idx="406">
                  <c:v>40600.0</c:v>
                </c:pt>
                <c:pt idx="407">
                  <c:v>40700.0</c:v>
                </c:pt>
                <c:pt idx="408">
                  <c:v>40800.0</c:v>
                </c:pt>
                <c:pt idx="409">
                  <c:v>40900.0</c:v>
                </c:pt>
                <c:pt idx="410">
                  <c:v>41000.0</c:v>
                </c:pt>
                <c:pt idx="411">
                  <c:v>41100.0</c:v>
                </c:pt>
                <c:pt idx="412">
                  <c:v>41200.0</c:v>
                </c:pt>
                <c:pt idx="413">
                  <c:v>41300.0</c:v>
                </c:pt>
                <c:pt idx="414">
                  <c:v>41400.0</c:v>
                </c:pt>
                <c:pt idx="415">
                  <c:v>41500.0</c:v>
                </c:pt>
                <c:pt idx="416">
                  <c:v>41600.0</c:v>
                </c:pt>
                <c:pt idx="417">
                  <c:v>41700.0</c:v>
                </c:pt>
                <c:pt idx="418">
                  <c:v>41800.0</c:v>
                </c:pt>
                <c:pt idx="419">
                  <c:v>41900.0</c:v>
                </c:pt>
                <c:pt idx="420">
                  <c:v>42000.0</c:v>
                </c:pt>
                <c:pt idx="421">
                  <c:v>42100.0</c:v>
                </c:pt>
                <c:pt idx="422">
                  <c:v>42200.0</c:v>
                </c:pt>
                <c:pt idx="423">
                  <c:v>42300.0</c:v>
                </c:pt>
                <c:pt idx="424">
                  <c:v>42400.0</c:v>
                </c:pt>
                <c:pt idx="425">
                  <c:v>42500.0</c:v>
                </c:pt>
                <c:pt idx="426">
                  <c:v>42600.0</c:v>
                </c:pt>
                <c:pt idx="427">
                  <c:v>42700.0</c:v>
                </c:pt>
                <c:pt idx="428">
                  <c:v>42800.0</c:v>
                </c:pt>
                <c:pt idx="429">
                  <c:v>42900.0</c:v>
                </c:pt>
                <c:pt idx="430">
                  <c:v>43000.0</c:v>
                </c:pt>
                <c:pt idx="431">
                  <c:v>43100.0</c:v>
                </c:pt>
                <c:pt idx="432">
                  <c:v>43200.0</c:v>
                </c:pt>
                <c:pt idx="433">
                  <c:v>43300.0</c:v>
                </c:pt>
                <c:pt idx="434">
                  <c:v>43400.0</c:v>
                </c:pt>
                <c:pt idx="435">
                  <c:v>43500.0</c:v>
                </c:pt>
                <c:pt idx="436">
                  <c:v>43600.0</c:v>
                </c:pt>
                <c:pt idx="437">
                  <c:v>43700.0</c:v>
                </c:pt>
                <c:pt idx="438">
                  <c:v>43800.0</c:v>
                </c:pt>
                <c:pt idx="439">
                  <c:v>43900.0</c:v>
                </c:pt>
                <c:pt idx="440">
                  <c:v>44000.0</c:v>
                </c:pt>
                <c:pt idx="441">
                  <c:v>44100.0</c:v>
                </c:pt>
                <c:pt idx="442">
                  <c:v>44200.0</c:v>
                </c:pt>
                <c:pt idx="443">
                  <c:v>44300.0</c:v>
                </c:pt>
                <c:pt idx="444">
                  <c:v>44400.0</c:v>
                </c:pt>
                <c:pt idx="445">
                  <c:v>44500.0</c:v>
                </c:pt>
                <c:pt idx="446">
                  <c:v>44600.0</c:v>
                </c:pt>
                <c:pt idx="447">
                  <c:v>44700.0</c:v>
                </c:pt>
                <c:pt idx="448">
                  <c:v>44800.0</c:v>
                </c:pt>
                <c:pt idx="449">
                  <c:v>44900.0</c:v>
                </c:pt>
                <c:pt idx="450">
                  <c:v>45000.0</c:v>
                </c:pt>
                <c:pt idx="451">
                  <c:v>45100.0</c:v>
                </c:pt>
                <c:pt idx="452">
                  <c:v>45200.0</c:v>
                </c:pt>
                <c:pt idx="453">
                  <c:v>45300.0</c:v>
                </c:pt>
                <c:pt idx="454">
                  <c:v>45400.0</c:v>
                </c:pt>
                <c:pt idx="455">
                  <c:v>45500.0</c:v>
                </c:pt>
                <c:pt idx="456">
                  <c:v>45600.0</c:v>
                </c:pt>
                <c:pt idx="457">
                  <c:v>45700.0</c:v>
                </c:pt>
                <c:pt idx="458">
                  <c:v>45800.0</c:v>
                </c:pt>
                <c:pt idx="459">
                  <c:v>45900.0</c:v>
                </c:pt>
                <c:pt idx="460">
                  <c:v>46000.0</c:v>
                </c:pt>
                <c:pt idx="461">
                  <c:v>46100.0</c:v>
                </c:pt>
                <c:pt idx="462">
                  <c:v>46200.0</c:v>
                </c:pt>
                <c:pt idx="463">
                  <c:v>46300.0</c:v>
                </c:pt>
                <c:pt idx="464">
                  <c:v>46400.0</c:v>
                </c:pt>
                <c:pt idx="465">
                  <c:v>46500.0</c:v>
                </c:pt>
                <c:pt idx="466">
                  <c:v>46600.0</c:v>
                </c:pt>
                <c:pt idx="467">
                  <c:v>46700.0</c:v>
                </c:pt>
                <c:pt idx="468">
                  <c:v>46800.0</c:v>
                </c:pt>
                <c:pt idx="469">
                  <c:v>46900.0</c:v>
                </c:pt>
                <c:pt idx="470">
                  <c:v>47000.0</c:v>
                </c:pt>
                <c:pt idx="471">
                  <c:v>47100.0</c:v>
                </c:pt>
                <c:pt idx="472">
                  <c:v>47200.0</c:v>
                </c:pt>
                <c:pt idx="473">
                  <c:v>47300.0</c:v>
                </c:pt>
                <c:pt idx="474">
                  <c:v>47400.0</c:v>
                </c:pt>
                <c:pt idx="475">
                  <c:v>47500.0</c:v>
                </c:pt>
                <c:pt idx="476">
                  <c:v>47600.0</c:v>
                </c:pt>
                <c:pt idx="477">
                  <c:v>47700.0</c:v>
                </c:pt>
                <c:pt idx="478">
                  <c:v>47800.0</c:v>
                </c:pt>
                <c:pt idx="479">
                  <c:v>47900.0</c:v>
                </c:pt>
                <c:pt idx="480">
                  <c:v>48000.0</c:v>
                </c:pt>
                <c:pt idx="481">
                  <c:v>48100.0</c:v>
                </c:pt>
                <c:pt idx="482">
                  <c:v>48200.0</c:v>
                </c:pt>
                <c:pt idx="483">
                  <c:v>48300.0</c:v>
                </c:pt>
                <c:pt idx="484">
                  <c:v>48400.0</c:v>
                </c:pt>
                <c:pt idx="485">
                  <c:v>48500.0</c:v>
                </c:pt>
                <c:pt idx="486">
                  <c:v>48600.0</c:v>
                </c:pt>
                <c:pt idx="487">
                  <c:v>48700.0</c:v>
                </c:pt>
                <c:pt idx="488">
                  <c:v>48800.0</c:v>
                </c:pt>
                <c:pt idx="489">
                  <c:v>48900.0</c:v>
                </c:pt>
                <c:pt idx="490">
                  <c:v>49000.0</c:v>
                </c:pt>
                <c:pt idx="491">
                  <c:v>49100.0</c:v>
                </c:pt>
                <c:pt idx="492">
                  <c:v>49200.0</c:v>
                </c:pt>
                <c:pt idx="493">
                  <c:v>49300.0</c:v>
                </c:pt>
                <c:pt idx="494">
                  <c:v>49400.0</c:v>
                </c:pt>
                <c:pt idx="495">
                  <c:v>49500.0</c:v>
                </c:pt>
                <c:pt idx="496">
                  <c:v>49600.0</c:v>
                </c:pt>
                <c:pt idx="497">
                  <c:v>49700.0</c:v>
                </c:pt>
                <c:pt idx="498">
                  <c:v>49800.0</c:v>
                </c:pt>
                <c:pt idx="499">
                  <c:v>49900.0</c:v>
                </c:pt>
                <c:pt idx="500">
                  <c:v>50000.0</c:v>
                </c:pt>
                <c:pt idx="501">
                  <c:v>50100.0</c:v>
                </c:pt>
                <c:pt idx="502">
                  <c:v>50200.0</c:v>
                </c:pt>
                <c:pt idx="503">
                  <c:v>50300.0</c:v>
                </c:pt>
                <c:pt idx="504">
                  <c:v>50400.0</c:v>
                </c:pt>
                <c:pt idx="505">
                  <c:v>50500.0</c:v>
                </c:pt>
                <c:pt idx="506">
                  <c:v>50600.0</c:v>
                </c:pt>
                <c:pt idx="507">
                  <c:v>50700.0</c:v>
                </c:pt>
                <c:pt idx="508">
                  <c:v>50800.0</c:v>
                </c:pt>
                <c:pt idx="509">
                  <c:v>50900.0</c:v>
                </c:pt>
                <c:pt idx="510">
                  <c:v>51000.0</c:v>
                </c:pt>
                <c:pt idx="511">
                  <c:v>51100.0</c:v>
                </c:pt>
                <c:pt idx="512">
                  <c:v>51200.0</c:v>
                </c:pt>
                <c:pt idx="513">
                  <c:v>51300.0</c:v>
                </c:pt>
                <c:pt idx="514">
                  <c:v>51400.0</c:v>
                </c:pt>
                <c:pt idx="515">
                  <c:v>51500.0</c:v>
                </c:pt>
                <c:pt idx="516">
                  <c:v>51600.0</c:v>
                </c:pt>
                <c:pt idx="517">
                  <c:v>51700.0</c:v>
                </c:pt>
                <c:pt idx="518">
                  <c:v>51800.0</c:v>
                </c:pt>
                <c:pt idx="519">
                  <c:v>51900.0</c:v>
                </c:pt>
                <c:pt idx="520">
                  <c:v>52000.0</c:v>
                </c:pt>
                <c:pt idx="521">
                  <c:v>52100.0</c:v>
                </c:pt>
                <c:pt idx="522">
                  <c:v>52200.0</c:v>
                </c:pt>
                <c:pt idx="523">
                  <c:v>52300.0</c:v>
                </c:pt>
                <c:pt idx="524">
                  <c:v>52400.0</c:v>
                </c:pt>
                <c:pt idx="525">
                  <c:v>52500.0</c:v>
                </c:pt>
                <c:pt idx="526">
                  <c:v>52600.0</c:v>
                </c:pt>
                <c:pt idx="527">
                  <c:v>52700.0</c:v>
                </c:pt>
                <c:pt idx="528">
                  <c:v>52800.0</c:v>
                </c:pt>
                <c:pt idx="529">
                  <c:v>52900.0</c:v>
                </c:pt>
                <c:pt idx="530">
                  <c:v>53000.0</c:v>
                </c:pt>
                <c:pt idx="531">
                  <c:v>53100.0</c:v>
                </c:pt>
                <c:pt idx="532">
                  <c:v>53200.0</c:v>
                </c:pt>
                <c:pt idx="533">
                  <c:v>53300.0</c:v>
                </c:pt>
                <c:pt idx="534">
                  <c:v>53400.0</c:v>
                </c:pt>
                <c:pt idx="535">
                  <c:v>53500.0</c:v>
                </c:pt>
                <c:pt idx="536">
                  <c:v>53600.0</c:v>
                </c:pt>
                <c:pt idx="537">
                  <c:v>53700.0</c:v>
                </c:pt>
                <c:pt idx="538">
                  <c:v>53800.0</c:v>
                </c:pt>
                <c:pt idx="539">
                  <c:v>53900.0</c:v>
                </c:pt>
                <c:pt idx="540">
                  <c:v>54000.0</c:v>
                </c:pt>
                <c:pt idx="541">
                  <c:v>54100.0</c:v>
                </c:pt>
                <c:pt idx="542">
                  <c:v>54200.0</c:v>
                </c:pt>
                <c:pt idx="543">
                  <c:v>54300.0</c:v>
                </c:pt>
                <c:pt idx="544">
                  <c:v>54400.0</c:v>
                </c:pt>
                <c:pt idx="545">
                  <c:v>54500.0</c:v>
                </c:pt>
                <c:pt idx="546">
                  <c:v>54600.0</c:v>
                </c:pt>
                <c:pt idx="547">
                  <c:v>54700.0</c:v>
                </c:pt>
                <c:pt idx="548">
                  <c:v>54800.0</c:v>
                </c:pt>
                <c:pt idx="549">
                  <c:v>54900.0</c:v>
                </c:pt>
                <c:pt idx="550">
                  <c:v>55000.0</c:v>
                </c:pt>
                <c:pt idx="551">
                  <c:v>55100.0</c:v>
                </c:pt>
                <c:pt idx="552">
                  <c:v>55200.0</c:v>
                </c:pt>
                <c:pt idx="553">
                  <c:v>55300.0</c:v>
                </c:pt>
                <c:pt idx="554">
                  <c:v>55400.0</c:v>
                </c:pt>
                <c:pt idx="555">
                  <c:v>55500.0</c:v>
                </c:pt>
                <c:pt idx="556">
                  <c:v>55600.0</c:v>
                </c:pt>
                <c:pt idx="557">
                  <c:v>55700.0</c:v>
                </c:pt>
                <c:pt idx="558">
                  <c:v>55800.0</c:v>
                </c:pt>
                <c:pt idx="559">
                  <c:v>55900.0</c:v>
                </c:pt>
                <c:pt idx="560">
                  <c:v>56000.0</c:v>
                </c:pt>
                <c:pt idx="561">
                  <c:v>56100.0</c:v>
                </c:pt>
                <c:pt idx="562">
                  <c:v>56200.0</c:v>
                </c:pt>
                <c:pt idx="563">
                  <c:v>56300.0</c:v>
                </c:pt>
                <c:pt idx="564">
                  <c:v>56400.0</c:v>
                </c:pt>
                <c:pt idx="565">
                  <c:v>56500.0</c:v>
                </c:pt>
                <c:pt idx="566">
                  <c:v>56600.0</c:v>
                </c:pt>
                <c:pt idx="567">
                  <c:v>56700.0</c:v>
                </c:pt>
                <c:pt idx="568">
                  <c:v>56800.0</c:v>
                </c:pt>
                <c:pt idx="569">
                  <c:v>56900.0</c:v>
                </c:pt>
                <c:pt idx="570">
                  <c:v>57000.0</c:v>
                </c:pt>
                <c:pt idx="571">
                  <c:v>57100.0</c:v>
                </c:pt>
                <c:pt idx="572">
                  <c:v>57200.0</c:v>
                </c:pt>
                <c:pt idx="573">
                  <c:v>57300.0</c:v>
                </c:pt>
                <c:pt idx="574">
                  <c:v>57400.0</c:v>
                </c:pt>
                <c:pt idx="575">
                  <c:v>57500.0</c:v>
                </c:pt>
                <c:pt idx="576">
                  <c:v>57600.0</c:v>
                </c:pt>
                <c:pt idx="577">
                  <c:v>57700.0</c:v>
                </c:pt>
                <c:pt idx="578">
                  <c:v>57800.0</c:v>
                </c:pt>
                <c:pt idx="579">
                  <c:v>57900.0</c:v>
                </c:pt>
                <c:pt idx="580">
                  <c:v>58000.0</c:v>
                </c:pt>
                <c:pt idx="581">
                  <c:v>58100.0</c:v>
                </c:pt>
                <c:pt idx="582">
                  <c:v>58200.0</c:v>
                </c:pt>
                <c:pt idx="583">
                  <c:v>58300.0</c:v>
                </c:pt>
                <c:pt idx="584">
                  <c:v>58400.0</c:v>
                </c:pt>
                <c:pt idx="585">
                  <c:v>58500.0</c:v>
                </c:pt>
                <c:pt idx="586">
                  <c:v>58600.0</c:v>
                </c:pt>
                <c:pt idx="587">
                  <c:v>58700.0</c:v>
                </c:pt>
                <c:pt idx="588">
                  <c:v>58800.0</c:v>
                </c:pt>
                <c:pt idx="589">
                  <c:v>58900.0</c:v>
                </c:pt>
                <c:pt idx="590">
                  <c:v>59000.0</c:v>
                </c:pt>
                <c:pt idx="591">
                  <c:v>59100.0</c:v>
                </c:pt>
                <c:pt idx="592">
                  <c:v>59200.0</c:v>
                </c:pt>
                <c:pt idx="593">
                  <c:v>59300.0</c:v>
                </c:pt>
                <c:pt idx="594">
                  <c:v>59400.0</c:v>
                </c:pt>
                <c:pt idx="595">
                  <c:v>59500.0</c:v>
                </c:pt>
                <c:pt idx="596">
                  <c:v>59600.0</c:v>
                </c:pt>
                <c:pt idx="597">
                  <c:v>59700.0</c:v>
                </c:pt>
                <c:pt idx="598">
                  <c:v>59800.0</c:v>
                </c:pt>
                <c:pt idx="599">
                  <c:v>59900.0</c:v>
                </c:pt>
                <c:pt idx="600">
                  <c:v>60000.0</c:v>
                </c:pt>
                <c:pt idx="601">
                  <c:v>60100.0</c:v>
                </c:pt>
                <c:pt idx="602">
                  <c:v>60200.0</c:v>
                </c:pt>
                <c:pt idx="603">
                  <c:v>60300.0</c:v>
                </c:pt>
                <c:pt idx="604">
                  <c:v>60400.0</c:v>
                </c:pt>
                <c:pt idx="605">
                  <c:v>60500.0</c:v>
                </c:pt>
                <c:pt idx="606">
                  <c:v>60600.0</c:v>
                </c:pt>
                <c:pt idx="607">
                  <c:v>60700.0</c:v>
                </c:pt>
                <c:pt idx="608">
                  <c:v>60800.0</c:v>
                </c:pt>
                <c:pt idx="609">
                  <c:v>60900.0</c:v>
                </c:pt>
                <c:pt idx="610">
                  <c:v>61000.0</c:v>
                </c:pt>
                <c:pt idx="611">
                  <c:v>61100.0</c:v>
                </c:pt>
                <c:pt idx="612">
                  <c:v>61200.0</c:v>
                </c:pt>
                <c:pt idx="613">
                  <c:v>61300.0</c:v>
                </c:pt>
                <c:pt idx="614">
                  <c:v>61400.0</c:v>
                </c:pt>
                <c:pt idx="615">
                  <c:v>61500.0</c:v>
                </c:pt>
                <c:pt idx="616">
                  <c:v>61600.0</c:v>
                </c:pt>
                <c:pt idx="617">
                  <c:v>61700.0</c:v>
                </c:pt>
                <c:pt idx="618">
                  <c:v>61800.0</c:v>
                </c:pt>
                <c:pt idx="619">
                  <c:v>61900.0</c:v>
                </c:pt>
                <c:pt idx="620">
                  <c:v>62000.0</c:v>
                </c:pt>
                <c:pt idx="621">
                  <c:v>62100.0</c:v>
                </c:pt>
                <c:pt idx="622">
                  <c:v>62200.0</c:v>
                </c:pt>
                <c:pt idx="623">
                  <c:v>62300.0</c:v>
                </c:pt>
                <c:pt idx="624">
                  <c:v>62400.0</c:v>
                </c:pt>
                <c:pt idx="625">
                  <c:v>62500.0</c:v>
                </c:pt>
                <c:pt idx="626">
                  <c:v>62600.0</c:v>
                </c:pt>
                <c:pt idx="627">
                  <c:v>62700.0</c:v>
                </c:pt>
                <c:pt idx="628">
                  <c:v>62800.0</c:v>
                </c:pt>
                <c:pt idx="629">
                  <c:v>62900.0</c:v>
                </c:pt>
                <c:pt idx="630">
                  <c:v>63000.0</c:v>
                </c:pt>
                <c:pt idx="631">
                  <c:v>63100.0</c:v>
                </c:pt>
                <c:pt idx="632">
                  <c:v>63200.0</c:v>
                </c:pt>
                <c:pt idx="633">
                  <c:v>63300.0</c:v>
                </c:pt>
                <c:pt idx="634">
                  <c:v>63400.0</c:v>
                </c:pt>
                <c:pt idx="635">
                  <c:v>63500.0</c:v>
                </c:pt>
                <c:pt idx="636">
                  <c:v>63600.0</c:v>
                </c:pt>
                <c:pt idx="637">
                  <c:v>63700.0</c:v>
                </c:pt>
                <c:pt idx="638">
                  <c:v>63800.0</c:v>
                </c:pt>
                <c:pt idx="639">
                  <c:v>63900.0</c:v>
                </c:pt>
                <c:pt idx="640">
                  <c:v>64000.0</c:v>
                </c:pt>
                <c:pt idx="641">
                  <c:v>64100.0</c:v>
                </c:pt>
                <c:pt idx="642">
                  <c:v>64200.0</c:v>
                </c:pt>
                <c:pt idx="643">
                  <c:v>64300.0</c:v>
                </c:pt>
                <c:pt idx="644">
                  <c:v>64400.0</c:v>
                </c:pt>
                <c:pt idx="645">
                  <c:v>64500.0</c:v>
                </c:pt>
                <c:pt idx="646">
                  <c:v>64600.0</c:v>
                </c:pt>
                <c:pt idx="647">
                  <c:v>64700.0</c:v>
                </c:pt>
                <c:pt idx="648">
                  <c:v>64800.0</c:v>
                </c:pt>
                <c:pt idx="649">
                  <c:v>64900.0</c:v>
                </c:pt>
                <c:pt idx="650">
                  <c:v>65000.0</c:v>
                </c:pt>
                <c:pt idx="651">
                  <c:v>65100.0</c:v>
                </c:pt>
                <c:pt idx="652">
                  <c:v>65200.0</c:v>
                </c:pt>
                <c:pt idx="653">
                  <c:v>65300.0</c:v>
                </c:pt>
                <c:pt idx="654">
                  <c:v>65400.0</c:v>
                </c:pt>
                <c:pt idx="655">
                  <c:v>65500.0</c:v>
                </c:pt>
                <c:pt idx="656">
                  <c:v>65600.0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3039024"/>
        <c:axId val="-2142978848"/>
      </c:scatterChart>
      <c:valAx>
        <c:axId val="212978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Temperature (R)</a:t>
                </a:r>
              </a:p>
            </c:rich>
          </c:tx>
          <c:layout>
            <c:manualLayout>
              <c:xMode val="edge"/>
              <c:yMode val="edge"/>
              <c:x val="0.371888726207906"/>
              <c:y val="0.9474747474747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129119264"/>
        <c:crosses val="autoZero"/>
        <c:crossBetween val="midCat"/>
      </c:valAx>
      <c:valAx>
        <c:axId val="-212911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ctr" rtl="0">
                  <a:defRPr sz="10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Altitude (ft)</a:t>
                </a:r>
              </a:p>
            </c:rich>
          </c:tx>
          <c:layout>
            <c:manualLayout>
              <c:xMode val="edge"/>
              <c:yMode val="edge"/>
              <c:x val="0.0131771595900439"/>
              <c:y val="0.4262626262626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29787280"/>
        <c:crosses val="autoZero"/>
        <c:crossBetween val="midCat"/>
      </c:valAx>
      <c:valAx>
        <c:axId val="-21430390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Pressure (psf)</a:t>
                </a:r>
              </a:p>
            </c:rich>
          </c:tx>
          <c:layout>
            <c:manualLayout>
              <c:xMode val="edge"/>
              <c:yMode val="edge"/>
              <c:x val="0.370424597364568"/>
              <c:y val="0.01818181818181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142978848"/>
        <c:crosses val="max"/>
        <c:crossBetween val="midCat"/>
      </c:valAx>
      <c:valAx>
        <c:axId val="-2142978848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143039024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90775988287"/>
          <c:y val="0.470707070707071"/>
          <c:w val="0.133235724743777"/>
          <c:h val="0.05858585858585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80966325036603"/>
          <c:y val="0.098989898989899"/>
          <c:w val="0.691068814055637"/>
          <c:h val="0.802020202020202"/>
        </c:manualLayout>
      </c:layout>
      <c:scatterChart>
        <c:scatterStyle val="smoothMarker"/>
        <c:varyColors val="0"/>
        <c:ser>
          <c:idx val="0"/>
          <c:order val="0"/>
          <c:tx>
            <c:v>Temperatue</c:v>
          </c:tx>
          <c:spPr>
            <a:ln w="25400">
              <a:solidFill>
                <a:srgbClr val="63AAFE"/>
              </a:solidFill>
              <a:prstDash val="solid"/>
            </a:ln>
          </c:spPr>
          <c:marker>
            <c:symbol val="none"/>
          </c:marker>
          <c:xVal>
            <c:numRef>
              <c:f>'Atmospheric Data'!$N$3:$N$659</c:f>
              <c:numCache>
                <c:formatCode>0.00</c:formatCode>
                <c:ptCount val="657"/>
                <c:pt idx="0">
                  <c:v>288.16</c:v>
                </c:pt>
                <c:pt idx="1">
                  <c:v>287.9618775908315</c:v>
                </c:pt>
                <c:pt idx="2">
                  <c:v>287.763755181663</c:v>
                </c:pt>
                <c:pt idx="3">
                  <c:v>287.5656327724946</c:v>
                </c:pt>
                <c:pt idx="4">
                  <c:v>287.367510363326</c:v>
                </c:pt>
                <c:pt idx="5">
                  <c:v>287.1693879541576</c:v>
                </c:pt>
                <c:pt idx="6">
                  <c:v>286.9712655449891</c:v>
                </c:pt>
                <c:pt idx="7">
                  <c:v>286.7731431358205</c:v>
                </c:pt>
                <c:pt idx="8">
                  <c:v>286.575020726652</c:v>
                </c:pt>
                <c:pt idx="9">
                  <c:v>286.3768983174836</c:v>
                </c:pt>
                <c:pt idx="10">
                  <c:v>286.1787759083151</c:v>
                </c:pt>
                <c:pt idx="11">
                  <c:v>285.9806534991466</c:v>
                </c:pt>
                <c:pt idx="12">
                  <c:v>285.7825310899781</c:v>
                </c:pt>
                <c:pt idx="13">
                  <c:v>285.5844086808096</c:v>
                </c:pt>
                <c:pt idx="14">
                  <c:v>285.3862862716411</c:v>
                </c:pt>
                <c:pt idx="15">
                  <c:v>285.1881638624726</c:v>
                </c:pt>
                <c:pt idx="16">
                  <c:v>284.9900414533041</c:v>
                </c:pt>
                <c:pt idx="17">
                  <c:v>284.7919190441356</c:v>
                </c:pt>
                <c:pt idx="18">
                  <c:v>284.5937966349671</c:v>
                </c:pt>
                <c:pt idx="19">
                  <c:v>284.3956742257986</c:v>
                </c:pt>
                <c:pt idx="20">
                  <c:v>284.1975518166301</c:v>
                </c:pt>
                <c:pt idx="21">
                  <c:v>283.9994294074616</c:v>
                </c:pt>
                <c:pt idx="22">
                  <c:v>283.8013069982931</c:v>
                </c:pt>
                <c:pt idx="23">
                  <c:v>283.6031845891246</c:v>
                </c:pt>
                <c:pt idx="24">
                  <c:v>283.4050621799561</c:v>
                </c:pt>
                <c:pt idx="25">
                  <c:v>283.2069397707876</c:v>
                </c:pt>
                <c:pt idx="26">
                  <c:v>283.0088173616192</c:v>
                </c:pt>
                <c:pt idx="27">
                  <c:v>282.8106949524507</c:v>
                </c:pt>
                <c:pt idx="28">
                  <c:v>282.6125725432822</c:v>
                </c:pt>
                <c:pt idx="29">
                  <c:v>282.4144501341136</c:v>
                </c:pt>
                <c:pt idx="30">
                  <c:v>282.2163277249452</c:v>
                </c:pt>
                <c:pt idx="31">
                  <c:v>282.0182053157766</c:v>
                </c:pt>
                <c:pt idx="32">
                  <c:v>281.8200829066081</c:v>
                </c:pt>
                <c:pt idx="33">
                  <c:v>281.6219604974397</c:v>
                </c:pt>
                <c:pt idx="34">
                  <c:v>281.4238380882712</c:v>
                </c:pt>
                <c:pt idx="35">
                  <c:v>281.2257156791027</c:v>
                </c:pt>
                <c:pt idx="36">
                  <c:v>281.0275932699342</c:v>
                </c:pt>
                <c:pt idx="37">
                  <c:v>280.8294708607656</c:v>
                </c:pt>
                <c:pt idx="38">
                  <c:v>280.6313484515972</c:v>
                </c:pt>
                <c:pt idx="39">
                  <c:v>280.4332260424287</c:v>
                </c:pt>
                <c:pt idx="40">
                  <c:v>280.2351036332602</c:v>
                </c:pt>
                <c:pt idx="41">
                  <c:v>280.0369812240917</c:v>
                </c:pt>
                <c:pt idx="42">
                  <c:v>279.8388588149232</c:v>
                </c:pt>
                <c:pt idx="43">
                  <c:v>279.6407364057547</c:v>
                </c:pt>
                <c:pt idx="44">
                  <c:v>279.4426139965862</c:v>
                </c:pt>
                <c:pt idx="45">
                  <c:v>279.2444915874177</c:v>
                </c:pt>
                <c:pt idx="46">
                  <c:v>279.0463691782492</c:v>
                </c:pt>
                <c:pt idx="47">
                  <c:v>278.8482467690807</c:v>
                </c:pt>
                <c:pt idx="48">
                  <c:v>278.6501243599122</c:v>
                </c:pt>
                <c:pt idx="49">
                  <c:v>278.4520019507437</c:v>
                </c:pt>
                <c:pt idx="50">
                  <c:v>278.2538795415753</c:v>
                </c:pt>
                <c:pt idx="51">
                  <c:v>278.0557571324068</c:v>
                </c:pt>
                <c:pt idx="52">
                  <c:v>277.8576347232382</c:v>
                </c:pt>
                <c:pt idx="53">
                  <c:v>277.6595123140698</c:v>
                </c:pt>
                <c:pt idx="54">
                  <c:v>277.4613899049013</c:v>
                </c:pt>
                <c:pt idx="55">
                  <c:v>277.2632674957327</c:v>
                </c:pt>
                <c:pt idx="56">
                  <c:v>277.0651450865643</c:v>
                </c:pt>
                <c:pt idx="57">
                  <c:v>276.8670226773958</c:v>
                </c:pt>
                <c:pt idx="58">
                  <c:v>276.6689002682273</c:v>
                </c:pt>
                <c:pt idx="59">
                  <c:v>276.4707778590588</c:v>
                </c:pt>
                <c:pt idx="60">
                  <c:v>276.2726554498903</c:v>
                </c:pt>
                <c:pt idx="61">
                  <c:v>276.0745330407218</c:v>
                </c:pt>
                <c:pt idx="62">
                  <c:v>275.8764106315533</c:v>
                </c:pt>
                <c:pt idx="63">
                  <c:v>275.6782882223848</c:v>
                </c:pt>
                <c:pt idx="64">
                  <c:v>275.4801658132163</c:v>
                </c:pt>
                <c:pt idx="65">
                  <c:v>275.2820434040478</c:v>
                </c:pt>
                <c:pt idx="66">
                  <c:v>275.0839209948793</c:v>
                </c:pt>
                <c:pt idx="67">
                  <c:v>274.8857985857108</c:v>
                </c:pt>
                <c:pt idx="68">
                  <c:v>274.6876761765423</c:v>
                </c:pt>
                <c:pt idx="69">
                  <c:v>274.4895537673738</c:v>
                </c:pt>
                <c:pt idx="70">
                  <c:v>274.2914313582053</c:v>
                </c:pt>
                <c:pt idx="71">
                  <c:v>274.0933089490368</c:v>
                </c:pt>
                <c:pt idx="72">
                  <c:v>273.8951865398683</c:v>
                </c:pt>
                <c:pt idx="73">
                  <c:v>273.6970641306999</c:v>
                </c:pt>
                <c:pt idx="74">
                  <c:v>273.4989417215314</c:v>
                </c:pt>
                <c:pt idx="75">
                  <c:v>273.3008193123629</c:v>
                </c:pt>
                <c:pt idx="76">
                  <c:v>273.1026969031944</c:v>
                </c:pt>
                <c:pt idx="77">
                  <c:v>272.9045744940259</c:v>
                </c:pt>
                <c:pt idx="78">
                  <c:v>272.7064520848574</c:v>
                </c:pt>
                <c:pt idx="79">
                  <c:v>272.5083296756889</c:v>
                </c:pt>
                <c:pt idx="80">
                  <c:v>272.3102072665204</c:v>
                </c:pt>
                <c:pt idx="81">
                  <c:v>272.1120848573518</c:v>
                </c:pt>
                <c:pt idx="82">
                  <c:v>271.9139624481834</c:v>
                </c:pt>
                <c:pt idx="83">
                  <c:v>271.7158400390149</c:v>
                </c:pt>
                <c:pt idx="84">
                  <c:v>271.5177176298464</c:v>
                </c:pt>
                <c:pt idx="85">
                  <c:v>271.3195952206779</c:v>
                </c:pt>
                <c:pt idx="86">
                  <c:v>271.1214728115094</c:v>
                </c:pt>
                <c:pt idx="87">
                  <c:v>270.9233504023409</c:v>
                </c:pt>
                <c:pt idx="88">
                  <c:v>270.7252279931724</c:v>
                </c:pt>
                <c:pt idx="89">
                  <c:v>270.5271055840039</c:v>
                </c:pt>
                <c:pt idx="90">
                  <c:v>270.3289831748354</c:v>
                </c:pt>
                <c:pt idx="91">
                  <c:v>270.130860765667</c:v>
                </c:pt>
                <c:pt idx="92">
                  <c:v>269.9327383564984</c:v>
                </c:pt>
                <c:pt idx="93">
                  <c:v>269.7346159473299</c:v>
                </c:pt>
                <c:pt idx="94">
                  <c:v>269.5364935381614</c:v>
                </c:pt>
                <c:pt idx="95">
                  <c:v>269.3383711289929</c:v>
                </c:pt>
                <c:pt idx="96">
                  <c:v>269.1402487198244</c:v>
                </c:pt>
                <c:pt idx="97">
                  <c:v>268.942126310656</c:v>
                </c:pt>
                <c:pt idx="98">
                  <c:v>268.7440039014875</c:v>
                </c:pt>
                <c:pt idx="99">
                  <c:v>268.545881492319</c:v>
                </c:pt>
                <c:pt idx="100">
                  <c:v>268.3477590831505</c:v>
                </c:pt>
                <c:pt idx="101">
                  <c:v>268.149636673982</c:v>
                </c:pt>
                <c:pt idx="102">
                  <c:v>267.9515142648135</c:v>
                </c:pt>
                <c:pt idx="103">
                  <c:v>267.753391855645</c:v>
                </c:pt>
                <c:pt idx="104">
                  <c:v>267.5552694464765</c:v>
                </c:pt>
                <c:pt idx="105">
                  <c:v>267.357147037308</c:v>
                </c:pt>
                <c:pt idx="106">
                  <c:v>267.1590246281395</c:v>
                </c:pt>
                <c:pt idx="107">
                  <c:v>266.960902218971</c:v>
                </c:pt>
                <c:pt idx="108">
                  <c:v>266.7627798098025</c:v>
                </c:pt>
                <c:pt idx="109">
                  <c:v>266.564657400634</c:v>
                </c:pt>
                <c:pt idx="110">
                  <c:v>266.3665349914655</c:v>
                </c:pt>
                <c:pt idx="111">
                  <c:v>266.168412582297</c:v>
                </c:pt>
                <c:pt idx="112">
                  <c:v>265.9702901731285</c:v>
                </c:pt>
                <c:pt idx="113">
                  <c:v>265.7721677639601</c:v>
                </c:pt>
                <c:pt idx="114">
                  <c:v>265.5740453547915</c:v>
                </c:pt>
                <c:pt idx="115">
                  <c:v>265.3759229456231</c:v>
                </c:pt>
                <c:pt idx="116">
                  <c:v>265.1778005364545</c:v>
                </c:pt>
                <c:pt idx="117">
                  <c:v>264.979678127286</c:v>
                </c:pt>
                <c:pt idx="118">
                  <c:v>264.7815557181175</c:v>
                </c:pt>
                <c:pt idx="119">
                  <c:v>264.5834333089491</c:v>
                </c:pt>
                <c:pt idx="120">
                  <c:v>264.3853108997806</c:v>
                </c:pt>
                <c:pt idx="121">
                  <c:v>264.1871884906121</c:v>
                </c:pt>
                <c:pt idx="122">
                  <c:v>263.9890660814436</c:v>
                </c:pt>
                <c:pt idx="123">
                  <c:v>263.7909436722751</c:v>
                </c:pt>
                <c:pt idx="124">
                  <c:v>263.5928212631066</c:v>
                </c:pt>
                <c:pt idx="125">
                  <c:v>263.3946988539381</c:v>
                </c:pt>
                <c:pt idx="126">
                  <c:v>263.1965764447696</c:v>
                </c:pt>
                <c:pt idx="127">
                  <c:v>262.9984540356011</c:v>
                </c:pt>
                <c:pt idx="128">
                  <c:v>262.8003316264326</c:v>
                </c:pt>
                <c:pt idx="129">
                  <c:v>262.6022092172641</c:v>
                </c:pt>
                <c:pt idx="130">
                  <c:v>262.4040868080956</c:v>
                </c:pt>
                <c:pt idx="131">
                  <c:v>262.2059643989271</c:v>
                </c:pt>
                <c:pt idx="132">
                  <c:v>262.0078419897586</c:v>
                </c:pt>
                <c:pt idx="133">
                  <c:v>261.8097195805901</c:v>
                </c:pt>
                <c:pt idx="134">
                  <c:v>261.6115971714216</c:v>
                </c:pt>
                <c:pt idx="135">
                  <c:v>261.4134747622531</c:v>
                </c:pt>
                <c:pt idx="136">
                  <c:v>261.2153523530847</c:v>
                </c:pt>
                <c:pt idx="137">
                  <c:v>261.0172299439162</c:v>
                </c:pt>
                <c:pt idx="138">
                  <c:v>260.8191075347476</c:v>
                </c:pt>
                <c:pt idx="139">
                  <c:v>260.6209851255792</c:v>
                </c:pt>
                <c:pt idx="140">
                  <c:v>260.4228627164106</c:v>
                </c:pt>
                <c:pt idx="141">
                  <c:v>260.2247403072421</c:v>
                </c:pt>
                <c:pt idx="142">
                  <c:v>260.0266178980737</c:v>
                </c:pt>
                <c:pt idx="143">
                  <c:v>259.8284954889052</c:v>
                </c:pt>
                <c:pt idx="144">
                  <c:v>259.6303730797366</c:v>
                </c:pt>
                <c:pt idx="145">
                  <c:v>259.4322506705682</c:v>
                </c:pt>
                <c:pt idx="146">
                  <c:v>259.2341282613997</c:v>
                </c:pt>
                <c:pt idx="147">
                  <c:v>259.0360058522312</c:v>
                </c:pt>
                <c:pt idx="148">
                  <c:v>258.8378834430627</c:v>
                </c:pt>
                <c:pt idx="149">
                  <c:v>258.6397610338942</c:v>
                </c:pt>
                <c:pt idx="150">
                  <c:v>258.4416386247257</c:v>
                </c:pt>
                <c:pt idx="151">
                  <c:v>258.2435162155572</c:v>
                </c:pt>
                <c:pt idx="152">
                  <c:v>258.0453938063887</c:v>
                </c:pt>
                <c:pt idx="153">
                  <c:v>257.8472713972202</c:v>
                </c:pt>
                <c:pt idx="154">
                  <c:v>257.6491489880517</c:v>
                </c:pt>
                <c:pt idx="155">
                  <c:v>257.4510265788832</c:v>
                </c:pt>
                <c:pt idx="156">
                  <c:v>257.2529041697147</c:v>
                </c:pt>
                <c:pt idx="157">
                  <c:v>257.0547817605462</c:v>
                </c:pt>
                <c:pt idx="158">
                  <c:v>256.8566593513777</c:v>
                </c:pt>
                <c:pt idx="159">
                  <c:v>256.6585369422093</c:v>
                </c:pt>
                <c:pt idx="160">
                  <c:v>256.4604145330408</c:v>
                </c:pt>
                <c:pt idx="161">
                  <c:v>256.2622921238722</c:v>
                </c:pt>
                <c:pt idx="162">
                  <c:v>256.0641697147038</c:v>
                </c:pt>
                <c:pt idx="163">
                  <c:v>255.8660473055352</c:v>
                </c:pt>
                <c:pt idx="164">
                  <c:v>255.6679248963668</c:v>
                </c:pt>
                <c:pt idx="165">
                  <c:v>255.4698024871983</c:v>
                </c:pt>
                <c:pt idx="166">
                  <c:v>255.2716800780298</c:v>
                </c:pt>
                <c:pt idx="167">
                  <c:v>255.0735576688613</c:v>
                </c:pt>
                <c:pt idx="168">
                  <c:v>254.8754352596928</c:v>
                </c:pt>
                <c:pt idx="169">
                  <c:v>254.6773128505243</c:v>
                </c:pt>
                <c:pt idx="170">
                  <c:v>254.4791904413558</c:v>
                </c:pt>
                <c:pt idx="171">
                  <c:v>254.2810680321873</c:v>
                </c:pt>
                <c:pt idx="172">
                  <c:v>254.0829456230188</c:v>
                </c:pt>
                <c:pt idx="173">
                  <c:v>253.8848232138503</c:v>
                </c:pt>
                <c:pt idx="174">
                  <c:v>253.6867008046818</c:v>
                </c:pt>
                <c:pt idx="175">
                  <c:v>253.4885783955133</c:v>
                </c:pt>
                <c:pt idx="176">
                  <c:v>253.2904559863448</c:v>
                </c:pt>
                <c:pt idx="177">
                  <c:v>253.0923335771763</c:v>
                </c:pt>
                <c:pt idx="178">
                  <c:v>252.8942111680078</c:v>
                </c:pt>
                <c:pt idx="179">
                  <c:v>252.6960887588393</c:v>
                </c:pt>
                <c:pt idx="180">
                  <c:v>252.4979663496708</c:v>
                </c:pt>
                <c:pt idx="181">
                  <c:v>252.2998439405023</c:v>
                </c:pt>
                <c:pt idx="182">
                  <c:v>252.1017215313339</c:v>
                </c:pt>
                <c:pt idx="183">
                  <c:v>251.9035991221654</c:v>
                </c:pt>
                <c:pt idx="184">
                  <c:v>251.7054767129969</c:v>
                </c:pt>
                <c:pt idx="185">
                  <c:v>251.5073543038284</c:v>
                </c:pt>
                <c:pt idx="186">
                  <c:v>251.3092318946599</c:v>
                </c:pt>
                <c:pt idx="187">
                  <c:v>251.1111094854914</c:v>
                </c:pt>
                <c:pt idx="188">
                  <c:v>250.9129870763229</c:v>
                </c:pt>
                <c:pt idx="189">
                  <c:v>250.7148646671544</c:v>
                </c:pt>
                <c:pt idx="190">
                  <c:v>250.5167422579859</c:v>
                </c:pt>
                <c:pt idx="191">
                  <c:v>250.3186198488174</c:v>
                </c:pt>
                <c:pt idx="192">
                  <c:v>250.1204974396489</c:v>
                </c:pt>
                <c:pt idx="193">
                  <c:v>249.9223750304804</c:v>
                </c:pt>
                <c:pt idx="194">
                  <c:v>249.7242526213119</c:v>
                </c:pt>
                <c:pt idx="195">
                  <c:v>249.5261302121434</c:v>
                </c:pt>
                <c:pt idx="196">
                  <c:v>249.328007802975</c:v>
                </c:pt>
                <c:pt idx="197">
                  <c:v>249.1298853938064</c:v>
                </c:pt>
                <c:pt idx="198">
                  <c:v>248.931762984638</c:v>
                </c:pt>
                <c:pt idx="199">
                  <c:v>248.7336405754694</c:v>
                </c:pt>
                <c:pt idx="200">
                  <c:v>248.5355181663009</c:v>
                </c:pt>
                <c:pt idx="201">
                  <c:v>248.3373957571324</c:v>
                </c:pt>
                <c:pt idx="202">
                  <c:v>248.139273347964</c:v>
                </c:pt>
                <c:pt idx="203">
                  <c:v>247.9411509387954</c:v>
                </c:pt>
                <c:pt idx="204">
                  <c:v>247.7430285296269</c:v>
                </c:pt>
                <c:pt idx="205">
                  <c:v>247.5449061204584</c:v>
                </c:pt>
                <c:pt idx="206">
                  <c:v>247.34678371129</c:v>
                </c:pt>
                <c:pt idx="207">
                  <c:v>247.1486613021215</c:v>
                </c:pt>
                <c:pt idx="208">
                  <c:v>246.950538892953</c:v>
                </c:pt>
                <c:pt idx="209">
                  <c:v>246.7524164837845</c:v>
                </c:pt>
                <c:pt idx="210">
                  <c:v>246.554294074616</c:v>
                </c:pt>
                <c:pt idx="211">
                  <c:v>246.3561716654475</c:v>
                </c:pt>
                <c:pt idx="212">
                  <c:v>246.158049256279</c:v>
                </c:pt>
                <c:pt idx="213">
                  <c:v>245.9599268471105</c:v>
                </c:pt>
                <c:pt idx="214">
                  <c:v>245.761804437942</c:v>
                </c:pt>
                <c:pt idx="215">
                  <c:v>245.5636820287735</c:v>
                </c:pt>
                <c:pt idx="216">
                  <c:v>245.365559619605</c:v>
                </c:pt>
                <c:pt idx="217">
                  <c:v>245.1674372104365</c:v>
                </c:pt>
                <c:pt idx="218">
                  <c:v>244.969314801268</c:v>
                </c:pt>
                <c:pt idx="219">
                  <c:v>244.7711923920995</c:v>
                </c:pt>
                <c:pt idx="220">
                  <c:v>244.573069982931</c:v>
                </c:pt>
                <c:pt idx="221">
                  <c:v>244.3749475737625</c:v>
                </c:pt>
                <c:pt idx="222">
                  <c:v>244.176825164594</c:v>
                </c:pt>
                <c:pt idx="223">
                  <c:v>243.9787027554255</c:v>
                </c:pt>
                <c:pt idx="224">
                  <c:v>243.780580346257</c:v>
                </c:pt>
                <c:pt idx="225">
                  <c:v>243.5824579370885</c:v>
                </c:pt>
                <c:pt idx="226">
                  <c:v>243.3843355279201</c:v>
                </c:pt>
                <c:pt idx="227">
                  <c:v>243.1862131187515</c:v>
                </c:pt>
                <c:pt idx="228">
                  <c:v>242.988090709583</c:v>
                </c:pt>
                <c:pt idx="229">
                  <c:v>242.7899683004146</c:v>
                </c:pt>
                <c:pt idx="230">
                  <c:v>242.5918458912461</c:v>
                </c:pt>
                <c:pt idx="231">
                  <c:v>242.3937234820776</c:v>
                </c:pt>
                <c:pt idx="232">
                  <c:v>242.1956010729091</c:v>
                </c:pt>
                <c:pt idx="233">
                  <c:v>241.9974786637406</c:v>
                </c:pt>
                <c:pt idx="234">
                  <c:v>241.7993562545721</c:v>
                </c:pt>
                <c:pt idx="235">
                  <c:v>241.6012338454036</c:v>
                </c:pt>
                <c:pt idx="236">
                  <c:v>241.4031114362351</c:v>
                </c:pt>
                <c:pt idx="237">
                  <c:v>241.2049890270666</c:v>
                </c:pt>
                <c:pt idx="238">
                  <c:v>241.0068666178981</c:v>
                </c:pt>
                <c:pt idx="239">
                  <c:v>240.8087442087296</c:v>
                </c:pt>
                <c:pt idx="240">
                  <c:v>240.6106217995611</c:v>
                </c:pt>
                <c:pt idx="241">
                  <c:v>240.4124993903926</c:v>
                </c:pt>
                <c:pt idx="242">
                  <c:v>240.2143769812241</c:v>
                </c:pt>
                <c:pt idx="243">
                  <c:v>240.0162545720556</c:v>
                </c:pt>
                <c:pt idx="244">
                  <c:v>239.8181321628871</c:v>
                </c:pt>
                <c:pt idx="245">
                  <c:v>239.6200097537186</c:v>
                </c:pt>
                <c:pt idx="246">
                  <c:v>239.4218873445502</c:v>
                </c:pt>
                <c:pt idx="247">
                  <c:v>239.2237649353816</c:v>
                </c:pt>
                <c:pt idx="248">
                  <c:v>239.0256425262131</c:v>
                </c:pt>
                <c:pt idx="249">
                  <c:v>238.8275201170447</c:v>
                </c:pt>
                <c:pt idx="250">
                  <c:v>238.6293977078762</c:v>
                </c:pt>
                <c:pt idx="251">
                  <c:v>238.4312752987076</c:v>
                </c:pt>
                <c:pt idx="252">
                  <c:v>238.2331528895392</c:v>
                </c:pt>
                <c:pt idx="253">
                  <c:v>238.0350304803707</c:v>
                </c:pt>
                <c:pt idx="254">
                  <c:v>237.8369080712022</c:v>
                </c:pt>
                <c:pt idx="255">
                  <c:v>237.6387856620337</c:v>
                </c:pt>
                <c:pt idx="256">
                  <c:v>237.4406632528652</c:v>
                </c:pt>
                <c:pt idx="257">
                  <c:v>237.2425408436967</c:v>
                </c:pt>
                <c:pt idx="258">
                  <c:v>237.0444184345282</c:v>
                </c:pt>
                <c:pt idx="259">
                  <c:v>236.8462960253597</c:v>
                </c:pt>
                <c:pt idx="260">
                  <c:v>236.6481736161912</c:v>
                </c:pt>
                <c:pt idx="261">
                  <c:v>236.4500512070227</c:v>
                </c:pt>
                <c:pt idx="262">
                  <c:v>236.2519287978542</c:v>
                </c:pt>
                <c:pt idx="263">
                  <c:v>236.0538063886857</c:v>
                </c:pt>
                <c:pt idx="264">
                  <c:v>235.8556839795172</c:v>
                </c:pt>
                <c:pt idx="265">
                  <c:v>235.6575615703487</c:v>
                </c:pt>
                <c:pt idx="266">
                  <c:v>235.4594391611802</c:v>
                </c:pt>
                <c:pt idx="267">
                  <c:v>235.2613167520117</c:v>
                </c:pt>
                <c:pt idx="268">
                  <c:v>235.0631943428432</c:v>
                </c:pt>
                <c:pt idx="269">
                  <c:v>234.8650719336748</c:v>
                </c:pt>
                <c:pt idx="270">
                  <c:v>234.6669495245062</c:v>
                </c:pt>
                <c:pt idx="271">
                  <c:v>234.4688271153378</c:v>
                </c:pt>
                <c:pt idx="272">
                  <c:v>234.2707047061693</c:v>
                </c:pt>
                <c:pt idx="273">
                  <c:v>234.0725822970008</c:v>
                </c:pt>
                <c:pt idx="274">
                  <c:v>233.8744598878323</c:v>
                </c:pt>
                <c:pt idx="275">
                  <c:v>233.6763374786637</c:v>
                </c:pt>
                <c:pt idx="276">
                  <c:v>233.4782150694953</c:v>
                </c:pt>
                <c:pt idx="277">
                  <c:v>233.2800926603268</c:v>
                </c:pt>
                <c:pt idx="278">
                  <c:v>233.0819702511583</c:v>
                </c:pt>
                <c:pt idx="279">
                  <c:v>232.8838478419898</c:v>
                </c:pt>
                <c:pt idx="280">
                  <c:v>232.6857254328213</c:v>
                </c:pt>
                <c:pt idx="281">
                  <c:v>232.4876030236528</c:v>
                </c:pt>
                <c:pt idx="282">
                  <c:v>232.2894806144843</c:v>
                </c:pt>
                <c:pt idx="283">
                  <c:v>232.0913582053158</c:v>
                </c:pt>
                <c:pt idx="284">
                  <c:v>231.8932357961473</c:v>
                </c:pt>
                <c:pt idx="285">
                  <c:v>231.6951133869788</c:v>
                </c:pt>
                <c:pt idx="286">
                  <c:v>231.4969909778103</c:v>
                </c:pt>
                <c:pt idx="287">
                  <c:v>231.2988685686418</c:v>
                </c:pt>
                <c:pt idx="288">
                  <c:v>231.1007461594733</c:v>
                </c:pt>
                <c:pt idx="289">
                  <c:v>230.9026237503048</c:v>
                </c:pt>
                <c:pt idx="290">
                  <c:v>230.7045013411363</c:v>
                </c:pt>
                <c:pt idx="291">
                  <c:v>230.5063789319678</c:v>
                </c:pt>
                <c:pt idx="292">
                  <c:v>230.3082565227993</c:v>
                </c:pt>
                <c:pt idx="293">
                  <c:v>230.1101341136309</c:v>
                </c:pt>
                <c:pt idx="294">
                  <c:v>229.9120117044623</c:v>
                </c:pt>
                <c:pt idx="295">
                  <c:v>229.7138892952939</c:v>
                </c:pt>
                <c:pt idx="296">
                  <c:v>229.5157668861254</c:v>
                </c:pt>
                <c:pt idx="297">
                  <c:v>229.3176444769569</c:v>
                </c:pt>
                <c:pt idx="298">
                  <c:v>229.1195220677884</c:v>
                </c:pt>
                <c:pt idx="299">
                  <c:v>228.9213996586198</c:v>
                </c:pt>
                <c:pt idx="300">
                  <c:v>228.7232772494514</c:v>
                </c:pt>
                <c:pt idx="301">
                  <c:v>228.5251548402829</c:v>
                </c:pt>
                <c:pt idx="302">
                  <c:v>228.3270324311144</c:v>
                </c:pt>
                <c:pt idx="303">
                  <c:v>228.1289100219459</c:v>
                </c:pt>
                <c:pt idx="304">
                  <c:v>227.9307876127774</c:v>
                </c:pt>
                <c:pt idx="305">
                  <c:v>227.7326652036089</c:v>
                </c:pt>
                <c:pt idx="306">
                  <c:v>227.5345427944404</c:v>
                </c:pt>
                <c:pt idx="307">
                  <c:v>227.336420385272</c:v>
                </c:pt>
                <c:pt idx="308">
                  <c:v>227.1382979761034</c:v>
                </c:pt>
                <c:pt idx="309">
                  <c:v>226.9401755669349</c:v>
                </c:pt>
                <c:pt idx="310">
                  <c:v>226.7420531577664</c:v>
                </c:pt>
                <c:pt idx="311">
                  <c:v>226.5439307485979</c:v>
                </c:pt>
                <c:pt idx="312">
                  <c:v>226.3458083394294</c:v>
                </c:pt>
                <c:pt idx="313">
                  <c:v>226.1476859302609</c:v>
                </c:pt>
                <c:pt idx="314">
                  <c:v>225.9495635210924</c:v>
                </c:pt>
                <c:pt idx="315">
                  <c:v>225.751441111924</c:v>
                </c:pt>
                <c:pt idx="316">
                  <c:v>225.5533187027555</c:v>
                </c:pt>
                <c:pt idx="317">
                  <c:v>225.355196293587</c:v>
                </c:pt>
                <c:pt idx="318">
                  <c:v>225.1570738844185</c:v>
                </c:pt>
                <c:pt idx="319">
                  <c:v>224.95895147525</c:v>
                </c:pt>
                <c:pt idx="320">
                  <c:v>224.7608290660815</c:v>
                </c:pt>
                <c:pt idx="321">
                  <c:v>224.562706656913</c:v>
                </c:pt>
                <c:pt idx="322">
                  <c:v>224.3645842477445</c:v>
                </c:pt>
                <c:pt idx="323">
                  <c:v>224.166461838576</c:v>
                </c:pt>
                <c:pt idx="324">
                  <c:v>223.9683394294075</c:v>
                </c:pt>
                <c:pt idx="325">
                  <c:v>223.770217020239</c:v>
                </c:pt>
                <c:pt idx="326">
                  <c:v>223.5720946110705</c:v>
                </c:pt>
                <c:pt idx="327">
                  <c:v>223.373972201902</c:v>
                </c:pt>
                <c:pt idx="328">
                  <c:v>223.1758497927335</c:v>
                </c:pt>
                <c:pt idx="329">
                  <c:v>222.977727383565</c:v>
                </c:pt>
                <c:pt idx="330">
                  <c:v>222.7796049743965</c:v>
                </c:pt>
                <c:pt idx="331">
                  <c:v>222.581482565228</c:v>
                </c:pt>
                <c:pt idx="332">
                  <c:v>222.3833601560595</c:v>
                </c:pt>
                <c:pt idx="333">
                  <c:v>222.185237746891</c:v>
                </c:pt>
                <c:pt idx="334">
                  <c:v>221.9871153377225</c:v>
                </c:pt>
                <c:pt idx="335">
                  <c:v>221.788992928554</c:v>
                </c:pt>
                <c:pt idx="336">
                  <c:v>221.5908705193855</c:v>
                </c:pt>
                <c:pt idx="337">
                  <c:v>221.392748110217</c:v>
                </c:pt>
                <c:pt idx="338">
                  <c:v>221.1946257010486</c:v>
                </c:pt>
                <c:pt idx="339">
                  <c:v>220.9965032918801</c:v>
                </c:pt>
                <c:pt idx="340">
                  <c:v>220.7983808827116</c:v>
                </c:pt>
                <c:pt idx="341">
                  <c:v>220.6002584735431</c:v>
                </c:pt>
                <c:pt idx="342">
                  <c:v>220.4021360643746</c:v>
                </c:pt>
                <c:pt idx="343">
                  <c:v>220.2040136552061</c:v>
                </c:pt>
                <c:pt idx="344">
                  <c:v>220.0058912460376</c:v>
                </c:pt>
                <c:pt idx="345">
                  <c:v>219.8077688368691</c:v>
                </c:pt>
                <c:pt idx="346">
                  <c:v>219.6096464277006</c:v>
                </c:pt>
                <c:pt idx="347">
                  <c:v>219.4115240185321</c:v>
                </c:pt>
                <c:pt idx="348">
                  <c:v>219.2134016093636</c:v>
                </c:pt>
                <c:pt idx="349">
                  <c:v>219.0152792001951</c:v>
                </c:pt>
                <c:pt idx="350">
                  <c:v>218.8171567910266</c:v>
                </c:pt>
                <c:pt idx="351">
                  <c:v>218.6190343818581</c:v>
                </c:pt>
                <c:pt idx="352">
                  <c:v>218.4209119726896</c:v>
                </c:pt>
                <c:pt idx="353">
                  <c:v>218.2227895635211</c:v>
                </c:pt>
                <c:pt idx="354">
                  <c:v>218.0246671543526</c:v>
                </c:pt>
                <c:pt idx="355">
                  <c:v>217.8265447451842</c:v>
                </c:pt>
                <c:pt idx="356">
                  <c:v>217.6284223360156</c:v>
                </c:pt>
                <c:pt idx="357">
                  <c:v>217.4302999268471</c:v>
                </c:pt>
                <c:pt idx="358">
                  <c:v>217.2321775176787</c:v>
                </c:pt>
                <c:pt idx="359">
                  <c:v>217.0340551085101</c:v>
                </c:pt>
                <c:pt idx="360">
                  <c:v>216.8359326993416</c:v>
                </c:pt>
                <c:pt idx="361">
                  <c:v>216.6378102901731</c:v>
                </c:pt>
                <c:pt idx="362" formatCode="General">
                  <c:v>216.65</c:v>
                </c:pt>
                <c:pt idx="363" formatCode="General">
                  <c:v>216.65</c:v>
                </c:pt>
                <c:pt idx="364" formatCode="General">
                  <c:v>216.65</c:v>
                </c:pt>
                <c:pt idx="365" formatCode="General">
                  <c:v>216.65</c:v>
                </c:pt>
                <c:pt idx="366" formatCode="General">
                  <c:v>216.65</c:v>
                </c:pt>
                <c:pt idx="367" formatCode="General">
                  <c:v>216.65</c:v>
                </c:pt>
                <c:pt idx="368" formatCode="General">
                  <c:v>216.65</c:v>
                </c:pt>
                <c:pt idx="369" formatCode="General">
                  <c:v>216.65</c:v>
                </c:pt>
                <c:pt idx="370" formatCode="General">
                  <c:v>216.65</c:v>
                </c:pt>
                <c:pt idx="371" formatCode="General">
                  <c:v>216.65</c:v>
                </c:pt>
                <c:pt idx="372" formatCode="General">
                  <c:v>216.65</c:v>
                </c:pt>
                <c:pt idx="373" formatCode="General">
                  <c:v>216.65</c:v>
                </c:pt>
                <c:pt idx="374" formatCode="General">
                  <c:v>216.65</c:v>
                </c:pt>
                <c:pt idx="375" formatCode="General">
                  <c:v>216.65</c:v>
                </c:pt>
                <c:pt idx="376" formatCode="General">
                  <c:v>216.65</c:v>
                </c:pt>
                <c:pt idx="377" formatCode="General">
                  <c:v>216.65</c:v>
                </c:pt>
                <c:pt idx="378" formatCode="General">
                  <c:v>216.65</c:v>
                </c:pt>
                <c:pt idx="379" formatCode="General">
                  <c:v>216.65</c:v>
                </c:pt>
                <c:pt idx="380" formatCode="General">
                  <c:v>216.65</c:v>
                </c:pt>
                <c:pt idx="381" formatCode="General">
                  <c:v>216.65</c:v>
                </c:pt>
                <c:pt idx="382" formatCode="General">
                  <c:v>216.65</c:v>
                </c:pt>
                <c:pt idx="383" formatCode="General">
                  <c:v>216.65</c:v>
                </c:pt>
                <c:pt idx="384" formatCode="General">
                  <c:v>216.65</c:v>
                </c:pt>
                <c:pt idx="385" formatCode="General">
                  <c:v>216.65</c:v>
                </c:pt>
                <c:pt idx="386" formatCode="General">
                  <c:v>216.65</c:v>
                </c:pt>
                <c:pt idx="387" formatCode="General">
                  <c:v>216.65</c:v>
                </c:pt>
                <c:pt idx="388" formatCode="General">
                  <c:v>216.65</c:v>
                </c:pt>
                <c:pt idx="389" formatCode="General">
                  <c:v>216.65</c:v>
                </c:pt>
                <c:pt idx="390" formatCode="General">
                  <c:v>216.65</c:v>
                </c:pt>
                <c:pt idx="391" formatCode="General">
                  <c:v>216.65</c:v>
                </c:pt>
                <c:pt idx="392" formatCode="General">
                  <c:v>216.65</c:v>
                </c:pt>
                <c:pt idx="393" formatCode="General">
                  <c:v>216.65</c:v>
                </c:pt>
                <c:pt idx="394" formatCode="General">
                  <c:v>216.65</c:v>
                </c:pt>
                <c:pt idx="395" formatCode="General">
                  <c:v>216.65</c:v>
                </c:pt>
                <c:pt idx="396" formatCode="General">
                  <c:v>216.65</c:v>
                </c:pt>
                <c:pt idx="397" formatCode="General">
                  <c:v>216.65</c:v>
                </c:pt>
                <c:pt idx="398" formatCode="General">
                  <c:v>216.65</c:v>
                </c:pt>
                <c:pt idx="399" formatCode="General">
                  <c:v>216.65</c:v>
                </c:pt>
                <c:pt idx="400" formatCode="General">
                  <c:v>216.65</c:v>
                </c:pt>
                <c:pt idx="401" formatCode="General">
                  <c:v>216.65</c:v>
                </c:pt>
                <c:pt idx="402" formatCode="General">
                  <c:v>216.65</c:v>
                </c:pt>
                <c:pt idx="403" formatCode="General">
                  <c:v>216.65</c:v>
                </c:pt>
                <c:pt idx="404" formatCode="General">
                  <c:v>216.65</c:v>
                </c:pt>
                <c:pt idx="405" formatCode="General">
                  <c:v>216.65</c:v>
                </c:pt>
                <c:pt idx="406" formatCode="General">
                  <c:v>216.65</c:v>
                </c:pt>
                <c:pt idx="407" formatCode="General">
                  <c:v>216.65</c:v>
                </c:pt>
                <c:pt idx="408" formatCode="General">
                  <c:v>216.65</c:v>
                </c:pt>
                <c:pt idx="409" formatCode="General">
                  <c:v>216.65</c:v>
                </c:pt>
                <c:pt idx="410" formatCode="General">
                  <c:v>216.65</c:v>
                </c:pt>
                <c:pt idx="411" formatCode="General">
                  <c:v>216.65</c:v>
                </c:pt>
                <c:pt idx="412" formatCode="General">
                  <c:v>216.65</c:v>
                </c:pt>
                <c:pt idx="413" formatCode="General">
                  <c:v>216.65</c:v>
                </c:pt>
                <c:pt idx="414" formatCode="General">
                  <c:v>216.65</c:v>
                </c:pt>
                <c:pt idx="415" formatCode="General">
                  <c:v>216.65</c:v>
                </c:pt>
                <c:pt idx="416" formatCode="General">
                  <c:v>216.65</c:v>
                </c:pt>
                <c:pt idx="417" formatCode="General">
                  <c:v>216.65</c:v>
                </c:pt>
                <c:pt idx="418" formatCode="General">
                  <c:v>216.65</c:v>
                </c:pt>
                <c:pt idx="419" formatCode="General">
                  <c:v>216.65</c:v>
                </c:pt>
                <c:pt idx="420" formatCode="General">
                  <c:v>216.65</c:v>
                </c:pt>
                <c:pt idx="421" formatCode="General">
                  <c:v>216.65</c:v>
                </c:pt>
                <c:pt idx="422" formatCode="General">
                  <c:v>216.65</c:v>
                </c:pt>
                <c:pt idx="423" formatCode="General">
                  <c:v>216.65</c:v>
                </c:pt>
                <c:pt idx="424" formatCode="General">
                  <c:v>216.65</c:v>
                </c:pt>
                <c:pt idx="425" formatCode="General">
                  <c:v>216.65</c:v>
                </c:pt>
                <c:pt idx="426" formatCode="General">
                  <c:v>216.65</c:v>
                </c:pt>
                <c:pt idx="427" formatCode="General">
                  <c:v>216.65</c:v>
                </c:pt>
                <c:pt idx="428" formatCode="General">
                  <c:v>216.65</c:v>
                </c:pt>
                <c:pt idx="429" formatCode="General">
                  <c:v>216.65</c:v>
                </c:pt>
                <c:pt idx="430" formatCode="General">
                  <c:v>216.65</c:v>
                </c:pt>
                <c:pt idx="431" formatCode="General">
                  <c:v>216.65</c:v>
                </c:pt>
                <c:pt idx="432" formatCode="General">
                  <c:v>216.65</c:v>
                </c:pt>
                <c:pt idx="433" formatCode="General">
                  <c:v>216.65</c:v>
                </c:pt>
                <c:pt idx="434" formatCode="General">
                  <c:v>216.65</c:v>
                </c:pt>
                <c:pt idx="435" formatCode="General">
                  <c:v>216.65</c:v>
                </c:pt>
                <c:pt idx="436" formatCode="General">
                  <c:v>216.65</c:v>
                </c:pt>
                <c:pt idx="437" formatCode="General">
                  <c:v>216.65</c:v>
                </c:pt>
                <c:pt idx="438" formatCode="General">
                  <c:v>216.65</c:v>
                </c:pt>
                <c:pt idx="439" formatCode="General">
                  <c:v>216.65</c:v>
                </c:pt>
                <c:pt idx="440" formatCode="General">
                  <c:v>216.65</c:v>
                </c:pt>
                <c:pt idx="441" formatCode="General">
                  <c:v>216.65</c:v>
                </c:pt>
                <c:pt idx="442" formatCode="General">
                  <c:v>216.65</c:v>
                </c:pt>
                <c:pt idx="443" formatCode="General">
                  <c:v>216.65</c:v>
                </c:pt>
                <c:pt idx="444" formatCode="General">
                  <c:v>216.65</c:v>
                </c:pt>
                <c:pt idx="445" formatCode="General">
                  <c:v>216.65</c:v>
                </c:pt>
                <c:pt idx="446" formatCode="General">
                  <c:v>216.65</c:v>
                </c:pt>
                <c:pt idx="447" formatCode="General">
                  <c:v>216.65</c:v>
                </c:pt>
                <c:pt idx="448" formatCode="General">
                  <c:v>216.65</c:v>
                </c:pt>
                <c:pt idx="449" formatCode="General">
                  <c:v>216.65</c:v>
                </c:pt>
                <c:pt idx="450" formatCode="General">
                  <c:v>216.65</c:v>
                </c:pt>
                <c:pt idx="451" formatCode="General">
                  <c:v>216.65</c:v>
                </c:pt>
                <c:pt idx="452" formatCode="General">
                  <c:v>216.65</c:v>
                </c:pt>
                <c:pt idx="453" formatCode="General">
                  <c:v>216.65</c:v>
                </c:pt>
                <c:pt idx="454" formatCode="General">
                  <c:v>216.65</c:v>
                </c:pt>
                <c:pt idx="455" formatCode="General">
                  <c:v>216.65</c:v>
                </c:pt>
                <c:pt idx="456" formatCode="General">
                  <c:v>216.65</c:v>
                </c:pt>
                <c:pt idx="457" formatCode="General">
                  <c:v>216.65</c:v>
                </c:pt>
                <c:pt idx="458" formatCode="General">
                  <c:v>216.65</c:v>
                </c:pt>
                <c:pt idx="459" formatCode="General">
                  <c:v>216.65</c:v>
                </c:pt>
                <c:pt idx="460" formatCode="General">
                  <c:v>216.65</c:v>
                </c:pt>
                <c:pt idx="461" formatCode="General">
                  <c:v>216.65</c:v>
                </c:pt>
                <c:pt idx="462" formatCode="General">
                  <c:v>216.65</c:v>
                </c:pt>
                <c:pt idx="463" formatCode="General">
                  <c:v>216.65</c:v>
                </c:pt>
                <c:pt idx="464" formatCode="General">
                  <c:v>216.65</c:v>
                </c:pt>
                <c:pt idx="465" formatCode="General">
                  <c:v>216.65</c:v>
                </c:pt>
                <c:pt idx="466" formatCode="General">
                  <c:v>216.65</c:v>
                </c:pt>
                <c:pt idx="467" formatCode="General">
                  <c:v>216.65</c:v>
                </c:pt>
                <c:pt idx="468" formatCode="General">
                  <c:v>216.65</c:v>
                </c:pt>
                <c:pt idx="469" formatCode="General">
                  <c:v>216.65</c:v>
                </c:pt>
                <c:pt idx="470" formatCode="General">
                  <c:v>216.65</c:v>
                </c:pt>
                <c:pt idx="471" formatCode="General">
                  <c:v>216.65</c:v>
                </c:pt>
                <c:pt idx="472" formatCode="General">
                  <c:v>216.65</c:v>
                </c:pt>
                <c:pt idx="473" formatCode="General">
                  <c:v>216.65</c:v>
                </c:pt>
                <c:pt idx="474" formatCode="General">
                  <c:v>216.65</c:v>
                </c:pt>
                <c:pt idx="475" formatCode="General">
                  <c:v>216.65</c:v>
                </c:pt>
                <c:pt idx="476" formatCode="General">
                  <c:v>216.65</c:v>
                </c:pt>
                <c:pt idx="477" formatCode="General">
                  <c:v>216.65</c:v>
                </c:pt>
                <c:pt idx="478" formatCode="General">
                  <c:v>216.65</c:v>
                </c:pt>
                <c:pt idx="479" formatCode="General">
                  <c:v>216.65</c:v>
                </c:pt>
                <c:pt idx="480" formatCode="General">
                  <c:v>216.65</c:v>
                </c:pt>
                <c:pt idx="481" formatCode="General">
                  <c:v>216.65</c:v>
                </c:pt>
                <c:pt idx="482" formatCode="General">
                  <c:v>216.65</c:v>
                </c:pt>
                <c:pt idx="483" formatCode="General">
                  <c:v>216.65</c:v>
                </c:pt>
                <c:pt idx="484" formatCode="General">
                  <c:v>216.65</c:v>
                </c:pt>
                <c:pt idx="485" formatCode="General">
                  <c:v>216.65</c:v>
                </c:pt>
                <c:pt idx="486" formatCode="General">
                  <c:v>216.65</c:v>
                </c:pt>
                <c:pt idx="487" formatCode="General">
                  <c:v>216.65</c:v>
                </c:pt>
                <c:pt idx="488" formatCode="General">
                  <c:v>216.65</c:v>
                </c:pt>
                <c:pt idx="489" formatCode="General">
                  <c:v>216.65</c:v>
                </c:pt>
                <c:pt idx="490" formatCode="General">
                  <c:v>216.65</c:v>
                </c:pt>
                <c:pt idx="491" formatCode="General">
                  <c:v>216.65</c:v>
                </c:pt>
                <c:pt idx="492" formatCode="General">
                  <c:v>216.65</c:v>
                </c:pt>
                <c:pt idx="493" formatCode="General">
                  <c:v>216.65</c:v>
                </c:pt>
                <c:pt idx="494" formatCode="General">
                  <c:v>216.65</c:v>
                </c:pt>
                <c:pt idx="495" formatCode="General">
                  <c:v>216.65</c:v>
                </c:pt>
                <c:pt idx="496" formatCode="General">
                  <c:v>216.65</c:v>
                </c:pt>
                <c:pt idx="497" formatCode="General">
                  <c:v>216.65</c:v>
                </c:pt>
                <c:pt idx="498" formatCode="General">
                  <c:v>216.65</c:v>
                </c:pt>
                <c:pt idx="499" formatCode="General">
                  <c:v>216.65</c:v>
                </c:pt>
                <c:pt idx="500" formatCode="General">
                  <c:v>216.65</c:v>
                </c:pt>
                <c:pt idx="501" formatCode="General">
                  <c:v>216.65</c:v>
                </c:pt>
                <c:pt idx="502" formatCode="General">
                  <c:v>216.65</c:v>
                </c:pt>
                <c:pt idx="503" formatCode="General">
                  <c:v>216.65</c:v>
                </c:pt>
                <c:pt idx="504" formatCode="General">
                  <c:v>216.65</c:v>
                </c:pt>
                <c:pt idx="505" formatCode="General">
                  <c:v>216.65</c:v>
                </c:pt>
                <c:pt idx="506" formatCode="General">
                  <c:v>216.65</c:v>
                </c:pt>
                <c:pt idx="507" formatCode="General">
                  <c:v>216.65</c:v>
                </c:pt>
                <c:pt idx="508" formatCode="General">
                  <c:v>216.65</c:v>
                </c:pt>
                <c:pt idx="509" formatCode="General">
                  <c:v>216.65</c:v>
                </c:pt>
                <c:pt idx="510" formatCode="General">
                  <c:v>216.65</c:v>
                </c:pt>
                <c:pt idx="511" formatCode="General">
                  <c:v>216.65</c:v>
                </c:pt>
                <c:pt idx="512" formatCode="General">
                  <c:v>216.65</c:v>
                </c:pt>
                <c:pt idx="513" formatCode="General">
                  <c:v>216.65</c:v>
                </c:pt>
                <c:pt idx="514" formatCode="General">
                  <c:v>216.65</c:v>
                </c:pt>
                <c:pt idx="515" formatCode="General">
                  <c:v>216.65</c:v>
                </c:pt>
                <c:pt idx="516" formatCode="General">
                  <c:v>216.65</c:v>
                </c:pt>
                <c:pt idx="517" formatCode="General">
                  <c:v>216.65</c:v>
                </c:pt>
                <c:pt idx="518" formatCode="General">
                  <c:v>216.65</c:v>
                </c:pt>
                <c:pt idx="519" formatCode="General">
                  <c:v>216.65</c:v>
                </c:pt>
                <c:pt idx="520" formatCode="General">
                  <c:v>216.65</c:v>
                </c:pt>
                <c:pt idx="521" formatCode="General">
                  <c:v>216.65</c:v>
                </c:pt>
                <c:pt idx="522" formatCode="General">
                  <c:v>216.65</c:v>
                </c:pt>
                <c:pt idx="523" formatCode="General">
                  <c:v>216.65</c:v>
                </c:pt>
                <c:pt idx="524" formatCode="General">
                  <c:v>216.65</c:v>
                </c:pt>
                <c:pt idx="525" formatCode="General">
                  <c:v>216.65</c:v>
                </c:pt>
                <c:pt idx="526" formatCode="General">
                  <c:v>216.65</c:v>
                </c:pt>
                <c:pt idx="527" formatCode="General">
                  <c:v>216.65</c:v>
                </c:pt>
                <c:pt idx="528" formatCode="General">
                  <c:v>216.65</c:v>
                </c:pt>
                <c:pt idx="529" formatCode="General">
                  <c:v>216.65</c:v>
                </c:pt>
                <c:pt idx="530" formatCode="General">
                  <c:v>216.65</c:v>
                </c:pt>
                <c:pt idx="531" formatCode="General">
                  <c:v>216.65</c:v>
                </c:pt>
                <c:pt idx="532" formatCode="General">
                  <c:v>216.65</c:v>
                </c:pt>
                <c:pt idx="533" formatCode="General">
                  <c:v>216.65</c:v>
                </c:pt>
                <c:pt idx="534" formatCode="General">
                  <c:v>216.65</c:v>
                </c:pt>
                <c:pt idx="535" formatCode="General">
                  <c:v>216.65</c:v>
                </c:pt>
                <c:pt idx="536" formatCode="General">
                  <c:v>216.65</c:v>
                </c:pt>
                <c:pt idx="537" formatCode="General">
                  <c:v>216.65</c:v>
                </c:pt>
                <c:pt idx="538" formatCode="General">
                  <c:v>216.65</c:v>
                </c:pt>
                <c:pt idx="539" formatCode="General">
                  <c:v>216.65</c:v>
                </c:pt>
                <c:pt idx="540" formatCode="General">
                  <c:v>216.65</c:v>
                </c:pt>
                <c:pt idx="541" formatCode="General">
                  <c:v>216.65</c:v>
                </c:pt>
                <c:pt idx="542" formatCode="General">
                  <c:v>216.65</c:v>
                </c:pt>
                <c:pt idx="543" formatCode="General">
                  <c:v>216.65</c:v>
                </c:pt>
                <c:pt idx="544" formatCode="General">
                  <c:v>216.65</c:v>
                </c:pt>
                <c:pt idx="545" formatCode="General">
                  <c:v>216.65</c:v>
                </c:pt>
                <c:pt idx="546" formatCode="General">
                  <c:v>216.65</c:v>
                </c:pt>
                <c:pt idx="547" formatCode="General">
                  <c:v>216.65</c:v>
                </c:pt>
                <c:pt idx="548" formatCode="General">
                  <c:v>216.65</c:v>
                </c:pt>
                <c:pt idx="549" formatCode="General">
                  <c:v>216.65</c:v>
                </c:pt>
                <c:pt idx="550" formatCode="General">
                  <c:v>216.65</c:v>
                </c:pt>
                <c:pt idx="551" formatCode="General">
                  <c:v>216.65</c:v>
                </c:pt>
                <c:pt idx="552" formatCode="General">
                  <c:v>216.65</c:v>
                </c:pt>
                <c:pt idx="553" formatCode="General">
                  <c:v>216.65</c:v>
                </c:pt>
                <c:pt idx="554" formatCode="General">
                  <c:v>216.65</c:v>
                </c:pt>
                <c:pt idx="555" formatCode="General">
                  <c:v>216.65</c:v>
                </c:pt>
                <c:pt idx="556" formatCode="General">
                  <c:v>216.65</c:v>
                </c:pt>
                <c:pt idx="557" formatCode="General">
                  <c:v>216.65</c:v>
                </c:pt>
                <c:pt idx="558" formatCode="General">
                  <c:v>216.65</c:v>
                </c:pt>
                <c:pt idx="559" formatCode="General">
                  <c:v>216.65</c:v>
                </c:pt>
                <c:pt idx="560" formatCode="General">
                  <c:v>216.65</c:v>
                </c:pt>
                <c:pt idx="561" formatCode="General">
                  <c:v>216.65</c:v>
                </c:pt>
                <c:pt idx="562" formatCode="General">
                  <c:v>216.65</c:v>
                </c:pt>
                <c:pt idx="563" formatCode="General">
                  <c:v>216.65</c:v>
                </c:pt>
                <c:pt idx="564" formatCode="General">
                  <c:v>216.65</c:v>
                </c:pt>
                <c:pt idx="565" formatCode="General">
                  <c:v>216.65</c:v>
                </c:pt>
                <c:pt idx="566" formatCode="General">
                  <c:v>216.65</c:v>
                </c:pt>
                <c:pt idx="567" formatCode="General">
                  <c:v>216.65</c:v>
                </c:pt>
                <c:pt idx="568" formatCode="General">
                  <c:v>216.65</c:v>
                </c:pt>
                <c:pt idx="569" formatCode="General">
                  <c:v>216.65</c:v>
                </c:pt>
                <c:pt idx="570" formatCode="General">
                  <c:v>216.65</c:v>
                </c:pt>
                <c:pt idx="571" formatCode="General">
                  <c:v>216.65</c:v>
                </c:pt>
                <c:pt idx="572" formatCode="General">
                  <c:v>216.65</c:v>
                </c:pt>
                <c:pt idx="573" formatCode="General">
                  <c:v>216.65</c:v>
                </c:pt>
                <c:pt idx="574" formatCode="General">
                  <c:v>216.65</c:v>
                </c:pt>
                <c:pt idx="575" formatCode="General">
                  <c:v>216.65</c:v>
                </c:pt>
                <c:pt idx="576" formatCode="General">
                  <c:v>216.65</c:v>
                </c:pt>
                <c:pt idx="577" formatCode="General">
                  <c:v>216.65</c:v>
                </c:pt>
                <c:pt idx="578" formatCode="General">
                  <c:v>216.65</c:v>
                </c:pt>
                <c:pt idx="579" formatCode="General">
                  <c:v>216.65</c:v>
                </c:pt>
                <c:pt idx="580" formatCode="General">
                  <c:v>216.65</c:v>
                </c:pt>
                <c:pt idx="581" formatCode="General">
                  <c:v>216.65</c:v>
                </c:pt>
                <c:pt idx="582" formatCode="General">
                  <c:v>216.65</c:v>
                </c:pt>
                <c:pt idx="583" formatCode="General">
                  <c:v>216.65</c:v>
                </c:pt>
                <c:pt idx="584" formatCode="General">
                  <c:v>216.65</c:v>
                </c:pt>
                <c:pt idx="585" formatCode="General">
                  <c:v>216.65</c:v>
                </c:pt>
                <c:pt idx="586" formatCode="General">
                  <c:v>216.65</c:v>
                </c:pt>
                <c:pt idx="587" formatCode="General">
                  <c:v>216.65</c:v>
                </c:pt>
                <c:pt idx="588" formatCode="General">
                  <c:v>216.65</c:v>
                </c:pt>
                <c:pt idx="589" formatCode="General">
                  <c:v>216.65</c:v>
                </c:pt>
                <c:pt idx="590" formatCode="General">
                  <c:v>216.65</c:v>
                </c:pt>
                <c:pt idx="591" formatCode="General">
                  <c:v>216.65</c:v>
                </c:pt>
                <c:pt idx="592" formatCode="General">
                  <c:v>216.65</c:v>
                </c:pt>
                <c:pt idx="593" formatCode="General">
                  <c:v>216.65</c:v>
                </c:pt>
                <c:pt idx="594" formatCode="General">
                  <c:v>216.65</c:v>
                </c:pt>
                <c:pt idx="595" formatCode="General">
                  <c:v>216.65</c:v>
                </c:pt>
                <c:pt idx="596" formatCode="General">
                  <c:v>216.65</c:v>
                </c:pt>
                <c:pt idx="597" formatCode="General">
                  <c:v>216.65</c:v>
                </c:pt>
                <c:pt idx="598" formatCode="General">
                  <c:v>216.65</c:v>
                </c:pt>
                <c:pt idx="599" formatCode="General">
                  <c:v>216.65</c:v>
                </c:pt>
                <c:pt idx="600" formatCode="General">
                  <c:v>216.65</c:v>
                </c:pt>
                <c:pt idx="601" formatCode="General">
                  <c:v>216.65</c:v>
                </c:pt>
                <c:pt idx="602" formatCode="General">
                  <c:v>216.65</c:v>
                </c:pt>
                <c:pt idx="603" formatCode="General">
                  <c:v>216.65</c:v>
                </c:pt>
                <c:pt idx="604" formatCode="General">
                  <c:v>216.65</c:v>
                </c:pt>
                <c:pt idx="605" formatCode="General">
                  <c:v>216.65</c:v>
                </c:pt>
                <c:pt idx="606" formatCode="General">
                  <c:v>216.65</c:v>
                </c:pt>
                <c:pt idx="607" formatCode="General">
                  <c:v>216.65</c:v>
                </c:pt>
                <c:pt idx="608" formatCode="General">
                  <c:v>216.65</c:v>
                </c:pt>
                <c:pt idx="609" formatCode="General">
                  <c:v>216.65</c:v>
                </c:pt>
                <c:pt idx="610" formatCode="General">
                  <c:v>216.65</c:v>
                </c:pt>
                <c:pt idx="611" formatCode="General">
                  <c:v>216.65</c:v>
                </c:pt>
                <c:pt idx="612" formatCode="General">
                  <c:v>216.65</c:v>
                </c:pt>
                <c:pt idx="613" formatCode="General">
                  <c:v>216.65</c:v>
                </c:pt>
                <c:pt idx="614" formatCode="General">
                  <c:v>216.65</c:v>
                </c:pt>
                <c:pt idx="615" formatCode="General">
                  <c:v>216.65</c:v>
                </c:pt>
                <c:pt idx="616" formatCode="General">
                  <c:v>216.65</c:v>
                </c:pt>
                <c:pt idx="617" formatCode="General">
                  <c:v>216.65</c:v>
                </c:pt>
                <c:pt idx="618" formatCode="General">
                  <c:v>216.65</c:v>
                </c:pt>
                <c:pt idx="619" formatCode="General">
                  <c:v>216.65</c:v>
                </c:pt>
                <c:pt idx="620" formatCode="General">
                  <c:v>216.65</c:v>
                </c:pt>
                <c:pt idx="621" formatCode="General">
                  <c:v>216.65</c:v>
                </c:pt>
                <c:pt idx="622" formatCode="General">
                  <c:v>216.65</c:v>
                </c:pt>
                <c:pt idx="623" formatCode="General">
                  <c:v>216.65</c:v>
                </c:pt>
                <c:pt idx="624" formatCode="General">
                  <c:v>216.65</c:v>
                </c:pt>
                <c:pt idx="625" formatCode="General">
                  <c:v>216.65</c:v>
                </c:pt>
                <c:pt idx="626" formatCode="General">
                  <c:v>216.65</c:v>
                </c:pt>
                <c:pt idx="627" formatCode="General">
                  <c:v>216.65</c:v>
                </c:pt>
                <c:pt idx="628" formatCode="General">
                  <c:v>216.65</c:v>
                </c:pt>
                <c:pt idx="629" formatCode="General">
                  <c:v>216.65</c:v>
                </c:pt>
                <c:pt idx="630" formatCode="General">
                  <c:v>216.65</c:v>
                </c:pt>
                <c:pt idx="631" formatCode="General">
                  <c:v>216.65</c:v>
                </c:pt>
                <c:pt idx="632" formatCode="General">
                  <c:v>216.65</c:v>
                </c:pt>
                <c:pt idx="633" formatCode="General">
                  <c:v>216.65</c:v>
                </c:pt>
                <c:pt idx="634" formatCode="General">
                  <c:v>216.65</c:v>
                </c:pt>
                <c:pt idx="635" formatCode="General">
                  <c:v>216.65</c:v>
                </c:pt>
                <c:pt idx="636" formatCode="General">
                  <c:v>216.65</c:v>
                </c:pt>
                <c:pt idx="637" formatCode="General">
                  <c:v>216.65</c:v>
                </c:pt>
                <c:pt idx="638" formatCode="General">
                  <c:v>216.65</c:v>
                </c:pt>
                <c:pt idx="639" formatCode="General">
                  <c:v>216.65</c:v>
                </c:pt>
                <c:pt idx="640" formatCode="General">
                  <c:v>216.65</c:v>
                </c:pt>
                <c:pt idx="641" formatCode="General">
                  <c:v>216.65</c:v>
                </c:pt>
                <c:pt idx="642" formatCode="General">
                  <c:v>216.65</c:v>
                </c:pt>
                <c:pt idx="643" formatCode="General">
                  <c:v>216.65</c:v>
                </c:pt>
                <c:pt idx="644" formatCode="General">
                  <c:v>216.65</c:v>
                </c:pt>
                <c:pt idx="645" formatCode="General">
                  <c:v>216.65</c:v>
                </c:pt>
                <c:pt idx="646" formatCode="General">
                  <c:v>216.65</c:v>
                </c:pt>
                <c:pt idx="647" formatCode="General">
                  <c:v>216.65</c:v>
                </c:pt>
                <c:pt idx="648" formatCode="General">
                  <c:v>216.65</c:v>
                </c:pt>
                <c:pt idx="649" formatCode="General">
                  <c:v>216.65</c:v>
                </c:pt>
                <c:pt idx="650" formatCode="General">
                  <c:v>216.65</c:v>
                </c:pt>
                <c:pt idx="651" formatCode="General">
                  <c:v>216.65</c:v>
                </c:pt>
                <c:pt idx="652" formatCode="General">
                  <c:v>216.65</c:v>
                </c:pt>
                <c:pt idx="653" formatCode="General">
                  <c:v>216.65</c:v>
                </c:pt>
                <c:pt idx="654" formatCode="General">
                  <c:v>216.65</c:v>
                </c:pt>
                <c:pt idx="655" formatCode="General">
                  <c:v>216.65</c:v>
                </c:pt>
                <c:pt idx="656" formatCode="General">
                  <c:v>216.65</c:v>
                </c:pt>
              </c:numCache>
            </c:numRef>
          </c:xVal>
          <c:yVal>
            <c:numRef>
              <c:f>'Atmospheric Data'!$M$3:$M$659</c:f>
              <c:numCache>
                <c:formatCode>0</c:formatCode>
                <c:ptCount val="657"/>
                <c:pt idx="0">
                  <c:v>0.0</c:v>
                </c:pt>
                <c:pt idx="1">
                  <c:v>30.480370641307</c:v>
                </c:pt>
                <c:pt idx="2">
                  <c:v>60.96074128261399</c:v>
                </c:pt>
                <c:pt idx="3">
                  <c:v>91.44111192392098</c:v>
                </c:pt>
                <c:pt idx="4">
                  <c:v>121.921482565228</c:v>
                </c:pt>
                <c:pt idx="5">
                  <c:v>152.401853206535</c:v>
                </c:pt>
                <c:pt idx="6">
                  <c:v>182.882223847842</c:v>
                </c:pt>
                <c:pt idx="7">
                  <c:v>213.362594489149</c:v>
                </c:pt>
                <c:pt idx="8">
                  <c:v>243.842965130456</c:v>
                </c:pt>
                <c:pt idx="9">
                  <c:v>274.323335771763</c:v>
                </c:pt>
                <c:pt idx="10">
                  <c:v>304.80370641307</c:v>
                </c:pt>
                <c:pt idx="11">
                  <c:v>335.284077054377</c:v>
                </c:pt>
                <c:pt idx="12">
                  <c:v>365.764447695684</c:v>
                </c:pt>
                <c:pt idx="13">
                  <c:v>396.244818336991</c:v>
                </c:pt>
                <c:pt idx="14">
                  <c:v>426.725188978298</c:v>
                </c:pt>
                <c:pt idx="15">
                  <c:v>457.205559619605</c:v>
                </c:pt>
                <c:pt idx="16">
                  <c:v>487.685930260912</c:v>
                </c:pt>
                <c:pt idx="17">
                  <c:v>518.1663009022189</c:v>
                </c:pt>
                <c:pt idx="18">
                  <c:v>548.646671543526</c:v>
                </c:pt>
                <c:pt idx="19">
                  <c:v>579.1270421848329</c:v>
                </c:pt>
                <c:pt idx="20">
                  <c:v>609.60741282614</c:v>
                </c:pt>
                <c:pt idx="21">
                  <c:v>640.087783467447</c:v>
                </c:pt>
                <c:pt idx="22">
                  <c:v>670.5681541087539</c:v>
                </c:pt>
                <c:pt idx="23">
                  <c:v>701.0485247500609</c:v>
                </c:pt>
                <c:pt idx="24">
                  <c:v>731.5288953913678</c:v>
                </c:pt>
                <c:pt idx="25">
                  <c:v>762.0092660326749</c:v>
                </c:pt>
                <c:pt idx="26">
                  <c:v>792.4896366739818</c:v>
                </c:pt>
                <c:pt idx="27">
                  <c:v>822.970007315289</c:v>
                </c:pt>
                <c:pt idx="28">
                  <c:v>853.450377956596</c:v>
                </c:pt>
                <c:pt idx="29">
                  <c:v>883.930748597903</c:v>
                </c:pt>
                <c:pt idx="30">
                  <c:v>914.4111192392099</c:v>
                </c:pt>
                <c:pt idx="31">
                  <c:v>944.8914898805169</c:v>
                </c:pt>
                <c:pt idx="32">
                  <c:v>975.371860521824</c:v>
                </c:pt>
                <c:pt idx="33">
                  <c:v>1005.852231163131</c:v>
                </c:pt>
                <c:pt idx="34">
                  <c:v>1036.332601804438</c:v>
                </c:pt>
                <c:pt idx="35">
                  <c:v>1066.812972445745</c:v>
                </c:pt>
                <c:pt idx="36">
                  <c:v>1097.293343087052</c:v>
                </c:pt>
                <c:pt idx="37">
                  <c:v>1127.773713728359</c:v>
                </c:pt>
                <c:pt idx="38">
                  <c:v>1158.254084369666</c:v>
                </c:pt>
                <c:pt idx="39">
                  <c:v>1188.734455010973</c:v>
                </c:pt>
                <c:pt idx="40">
                  <c:v>1219.21482565228</c:v>
                </c:pt>
                <c:pt idx="41">
                  <c:v>1249.695196293587</c:v>
                </c:pt>
                <c:pt idx="42">
                  <c:v>1280.175566934894</c:v>
                </c:pt>
                <c:pt idx="43">
                  <c:v>1310.655937576201</c:v>
                </c:pt>
                <c:pt idx="44">
                  <c:v>1341.136308217508</c:v>
                </c:pt>
                <c:pt idx="45">
                  <c:v>1371.616678858815</c:v>
                </c:pt>
                <c:pt idx="46">
                  <c:v>1402.097049500122</c:v>
                </c:pt>
                <c:pt idx="47">
                  <c:v>1432.577420141429</c:v>
                </c:pt>
                <c:pt idx="48">
                  <c:v>1463.057790782736</c:v>
                </c:pt>
                <c:pt idx="49">
                  <c:v>1493.538161424043</c:v>
                </c:pt>
                <c:pt idx="50">
                  <c:v>1524.01853206535</c:v>
                </c:pt>
                <c:pt idx="51">
                  <c:v>1554.498902706657</c:v>
                </c:pt>
                <c:pt idx="52">
                  <c:v>1584.979273347964</c:v>
                </c:pt>
                <c:pt idx="53">
                  <c:v>1615.459643989271</c:v>
                </c:pt>
                <c:pt idx="54">
                  <c:v>1645.940014630578</c:v>
                </c:pt>
                <c:pt idx="55">
                  <c:v>1676.420385271885</c:v>
                </c:pt>
                <c:pt idx="56">
                  <c:v>1706.900755913192</c:v>
                </c:pt>
                <c:pt idx="57">
                  <c:v>1737.381126554499</c:v>
                </c:pt>
                <c:pt idx="58">
                  <c:v>1767.861497195806</c:v>
                </c:pt>
                <c:pt idx="59">
                  <c:v>1798.341867837113</c:v>
                </c:pt>
                <c:pt idx="60">
                  <c:v>1828.82223847842</c:v>
                </c:pt>
                <c:pt idx="61">
                  <c:v>1859.302609119727</c:v>
                </c:pt>
                <c:pt idx="62">
                  <c:v>1889.782979761034</c:v>
                </c:pt>
                <c:pt idx="63">
                  <c:v>1920.263350402341</c:v>
                </c:pt>
                <c:pt idx="64">
                  <c:v>1950.743721043648</c:v>
                </c:pt>
                <c:pt idx="65">
                  <c:v>1981.224091684955</c:v>
                </c:pt>
                <c:pt idx="66">
                  <c:v>2011.704462326262</c:v>
                </c:pt>
                <c:pt idx="67">
                  <c:v>2042.184832967569</c:v>
                </c:pt>
                <c:pt idx="68">
                  <c:v>2072.665203608876</c:v>
                </c:pt>
                <c:pt idx="69">
                  <c:v>2103.145574250183</c:v>
                </c:pt>
                <c:pt idx="70">
                  <c:v>2133.62594489149</c:v>
                </c:pt>
                <c:pt idx="71">
                  <c:v>2164.106315532797</c:v>
                </c:pt>
                <c:pt idx="72">
                  <c:v>2194.586686174104</c:v>
                </c:pt>
                <c:pt idx="73">
                  <c:v>2225.067056815411</c:v>
                </c:pt>
                <c:pt idx="74">
                  <c:v>2255.547427456718</c:v>
                </c:pt>
                <c:pt idx="75">
                  <c:v>2286.027798098025</c:v>
                </c:pt>
                <c:pt idx="76">
                  <c:v>2316.508168739332</c:v>
                </c:pt>
                <c:pt idx="77">
                  <c:v>2346.988539380639</c:v>
                </c:pt>
                <c:pt idx="78">
                  <c:v>2377.468910021946</c:v>
                </c:pt>
                <c:pt idx="79">
                  <c:v>2407.949280663253</c:v>
                </c:pt>
                <c:pt idx="80">
                  <c:v>2438.42965130456</c:v>
                </c:pt>
                <c:pt idx="81">
                  <c:v>2468.910021945867</c:v>
                </c:pt>
                <c:pt idx="82">
                  <c:v>2499.390392587173</c:v>
                </c:pt>
                <c:pt idx="83">
                  <c:v>2529.870763228481</c:v>
                </c:pt>
                <c:pt idx="84">
                  <c:v>2560.351133869787</c:v>
                </c:pt>
                <c:pt idx="85">
                  <c:v>2590.831504511094</c:v>
                </c:pt>
                <c:pt idx="86">
                  <c:v>2621.311875152402</c:v>
                </c:pt>
                <c:pt idx="87">
                  <c:v>2651.792245793709</c:v>
                </c:pt>
                <c:pt idx="88">
                  <c:v>2682.272616435016</c:v>
                </c:pt>
                <c:pt idx="89">
                  <c:v>2712.752987076323</c:v>
                </c:pt>
                <c:pt idx="90">
                  <c:v>2743.23335771763</c:v>
                </c:pt>
                <c:pt idx="91">
                  <c:v>2773.713728358937</c:v>
                </c:pt>
                <c:pt idx="92">
                  <c:v>2804.194099000244</c:v>
                </c:pt>
                <c:pt idx="93">
                  <c:v>2834.674469641551</c:v>
                </c:pt>
                <c:pt idx="94">
                  <c:v>2865.154840282858</c:v>
                </c:pt>
                <c:pt idx="95">
                  <c:v>2895.635210924165</c:v>
                </c:pt>
                <c:pt idx="96">
                  <c:v>2926.115581565472</c:v>
                </c:pt>
                <c:pt idx="97">
                  <c:v>2956.595952206778</c:v>
                </c:pt>
                <c:pt idx="98">
                  <c:v>2987.076322848085</c:v>
                </c:pt>
                <c:pt idx="99">
                  <c:v>3017.556693489393</c:v>
                </c:pt>
                <c:pt idx="100">
                  <c:v>3048.037064130699</c:v>
                </c:pt>
                <c:pt idx="101">
                  <c:v>3078.517434772007</c:v>
                </c:pt>
                <c:pt idx="102">
                  <c:v>3108.997805413313</c:v>
                </c:pt>
                <c:pt idx="103">
                  <c:v>3139.478176054621</c:v>
                </c:pt>
                <c:pt idx="104">
                  <c:v>3169.958546695927</c:v>
                </c:pt>
                <c:pt idx="105">
                  <c:v>3200.438917337234</c:v>
                </c:pt>
                <c:pt idx="106">
                  <c:v>3230.919287978542</c:v>
                </c:pt>
                <c:pt idx="107">
                  <c:v>3261.399658619849</c:v>
                </c:pt>
                <c:pt idx="108">
                  <c:v>3291.880029261156</c:v>
                </c:pt>
                <c:pt idx="109">
                  <c:v>3322.360399902463</c:v>
                </c:pt>
                <c:pt idx="110">
                  <c:v>3352.84077054377</c:v>
                </c:pt>
                <c:pt idx="111">
                  <c:v>3383.321141185077</c:v>
                </c:pt>
                <c:pt idx="112">
                  <c:v>3413.801511826383</c:v>
                </c:pt>
                <c:pt idx="113">
                  <c:v>3444.281882467691</c:v>
                </c:pt>
                <c:pt idx="114">
                  <c:v>3474.762253108998</c:v>
                </c:pt>
                <c:pt idx="115">
                  <c:v>3505.242623750305</c:v>
                </c:pt>
                <c:pt idx="116">
                  <c:v>3535.722994391612</c:v>
                </c:pt>
                <c:pt idx="117">
                  <c:v>3566.203365032919</c:v>
                </c:pt>
                <c:pt idx="118">
                  <c:v>3596.683735674226</c:v>
                </c:pt>
                <c:pt idx="119">
                  <c:v>3627.164106315533</c:v>
                </c:pt>
                <c:pt idx="120">
                  <c:v>3657.64447695684</c:v>
                </c:pt>
                <c:pt idx="121">
                  <c:v>3688.124847598147</c:v>
                </c:pt>
                <c:pt idx="122">
                  <c:v>3718.605218239453</c:v>
                </c:pt>
                <c:pt idx="123">
                  <c:v>3749.08558888076</c:v>
                </c:pt>
                <c:pt idx="124">
                  <c:v>3779.565959522068</c:v>
                </c:pt>
                <c:pt idx="125">
                  <c:v>3810.046330163374</c:v>
                </c:pt>
                <c:pt idx="126">
                  <c:v>3840.526700804682</c:v>
                </c:pt>
                <c:pt idx="127">
                  <c:v>3871.007071445988</c:v>
                </c:pt>
                <c:pt idx="128">
                  <c:v>3901.487442087296</c:v>
                </c:pt>
                <c:pt idx="129">
                  <c:v>3931.967812728602</c:v>
                </c:pt>
                <c:pt idx="130">
                  <c:v>3962.44818336991</c:v>
                </c:pt>
                <c:pt idx="131">
                  <c:v>3992.928554011216</c:v>
                </c:pt>
                <c:pt idx="132">
                  <c:v>4023.408924652524</c:v>
                </c:pt>
                <c:pt idx="133">
                  <c:v>4053.88929529383</c:v>
                </c:pt>
                <c:pt idx="134">
                  <c:v>4084.369665935138</c:v>
                </c:pt>
                <c:pt idx="135">
                  <c:v>4114.850036576444</c:v>
                </c:pt>
                <c:pt idx="136">
                  <c:v>4145.330407217752</c:v>
                </c:pt>
                <c:pt idx="137">
                  <c:v>4175.810777859058</c:v>
                </c:pt>
                <c:pt idx="138">
                  <c:v>4206.291148500365</c:v>
                </c:pt>
                <c:pt idx="139">
                  <c:v>4236.771519141673</c:v>
                </c:pt>
                <c:pt idx="140">
                  <c:v>4267.25188978298</c:v>
                </c:pt>
                <c:pt idx="141">
                  <c:v>4297.732260424286</c:v>
                </c:pt>
                <c:pt idx="142">
                  <c:v>4328.212631065593</c:v>
                </c:pt>
                <c:pt idx="143">
                  <c:v>4358.6930017069</c:v>
                </c:pt>
                <c:pt idx="144">
                  <c:v>4389.173372348208</c:v>
                </c:pt>
                <c:pt idx="145">
                  <c:v>4419.653742989514</c:v>
                </c:pt>
                <c:pt idx="146">
                  <c:v>4450.134113630822</c:v>
                </c:pt>
                <c:pt idx="147">
                  <c:v>4480.614484272128</c:v>
                </c:pt>
                <c:pt idx="148">
                  <c:v>4511.094854913435</c:v>
                </c:pt>
                <c:pt idx="149">
                  <c:v>4541.575225554742</c:v>
                </c:pt>
                <c:pt idx="150">
                  <c:v>4572.05559619605</c:v>
                </c:pt>
                <c:pt idx="151">
                  <c:v>4602.535966837356</c:v>
                </c:pt>
                <c:pt idx="152">
                  <c:v>4633.016337478663</c:v>
                </c:pt>
                <c:pt idx="153">
                  <c:v>4663.49670811997</c:v>
                </c:pt>
                <c:pt idx="154">
                  <c:v>4693.977078761278</c:v>
                </c:pt>
                <c:pt idx="155">
                  <c:v>4724.457449402585</c:v>
                </c:pt>
                <c:pt idx="156">
                  <c:v>4754.937820043891</c:v>
                </c:pt>
                <c:pt idx="157">
                  <c:v>4785.418190685198</c:v>
                </c:pt>
                <c:pt idx="158">
                  <c:v>4815.898561326506</c:v>
                </c:pt>
                <c:pt idx="159">
                  <c:v>4846.378931967812</c:v>
                </c:pt>
                <c:pt idx="160">
                  <c:v>4876.85930260912</c:v>
                </c:pt>
                <c:pt idx="161">
                  <c:v>4907.339673250426</c:v>
                </c:pt>
                <c:pt idx="162">
                  <c:v>4937.820043891733</c:v>
                </c:pt>
                <c:pt idx="163">
                  <c:v>4968.30041453304</c:v>
                </c:pt>
                <c:pt idx="164">
                  <c:v>4998.780785174347</c:v>
                </c:pt>
                <c:pt idx="165">
                  <c:v>5029.261155815654</c:v>
                </c:pt>
                <c:pt idx="166">
                  <c:v>5059.74152645696</c:v>
                </c:pt>
                <c:pt idx="167">
                  <c:v>5090.221897098269</c:v>
                </c:pt>
                <c:pt idx="168">
                  <c:v>5120.702267739575</c:v>
                </c:pt>
                <c:pt idx="169">
                  <c:v>5151.182638380882</c:v>
                </c:pt>
                <c:pt idx="170">
                  <c:v>5181.66300902219</c:v>
                </c:pt>
                <c:pt idx="171">
                  <c:v>5212.143379663496</c:v>
                </c:pt>
                <c:pt idx="172">
                  <c:v>5242.623750304803</c:v>
                </c:pt>
                <c:pt idx="173">
                  <c:v>5273.10412094611</c:v>
                </c:pt>
                <c:pt idx="174">
                  <c:v>5303.584491587417</c:v>
                </c:pt>
                <c:pt idx="175">
                  <c:v>5334.064862228724</c:v>
                </c:pt>
                <c:pt idx="176">
                  <c:v>5364.545232870031</c:v>
                </c:pt>
                <c:pt idx="177">
                  <c:v>5395.025603511338</c:v>
                </c:pt>
                <c:pt idx="178">
                  <c:v>5425.505974152645</c:v>
                </c:pt>
                <c:pt idx="179">
                  <c:v>5455.986344793952</c:v>
                </c:pt>
                <c:pt idx="180">
                  <c:v>5486.46671543526</c:v>
                </c:pt>
                <c:pt idx="181">
                  <c:v>5516.947086076567</c:v>
                </c:pt>
                <c:pt idx="182">
                  <c:v>5547.427456717874</c:v>
                </c:pt>
                <c:pt idx="183">
                  <c:v>5577.90782735918</c:v>
                </c:pt>
                <c:pt idx="184">
                  <c:v>5608.388198000487</c:v>
                </c:pt>
                <c:pt idx="185">
                  <c:v>5638.868568641794</c:v>
                </c:pt>
                <c:pt idx="186">
                  <c:v>5669.348939283101</c:v>
                </c:pt>
                <c:pt idx="187">
                  <c:v>5699.829309924408</c:v>
                </c:pt>
                <c:pt idx="188">
                  <c:v>5730.309680565715</c:v>
                </c:pt>
                <c:pt idx="189">
                  <c:v>5760.790051207023</c:v>
                </c:pt>
                <c:pt idx="190">
                  <c:v>5791.27042184833</c:v>
                </c:pt>
                <c:pt idx="191">
                  <c:v>5821.750792489636</c:v>
                </c:pt>
                <c:pt idx="192">
                  <c:v>5852.231163130943</c:v>
                </c:pt>
                <c:pt idx="193">
                  <c:v>5882.71153377225</c:v>
                </c:pt>
                <c:pt idx="194">
                  <c:v>5913.191904413557</c:v>
                </c:pt>
                <c:pt idx="195">
                  <c:v>5943.672275054864</c:v>
                </c:pt>
                <c:pt idx="196">
                  <c:v>5974.15264569617</c:v>
                </c:pt>
                <c:pt idx="197">
                  <c:v>6004.633016337479</c:v>
                </c:pt>
                <c:pt idx="198">
                  <c:v>6035.113386978785</c:v>
                </c:pt>
                <c:pt idx="199">
                  <c:v>6065.593757620092</c:v>
                </c:pt>
                <c:pt idx="200">
                  <c:v>6096.074128261398</c:v>
                </c:pt>
                <c:pt idx="201">
                  <c:v>6126.554498902707</c:v>
                </c:pt>
                <c:pt idx="202">
                  <c:v>6157.034869544013</c:v>
                </c:pt>
                <c:pt idx="203">
                  <c:v>6187.51524018532</c:v>
                </c:pt>
                <c:pt idx="204">
                  <c:v>6217.995610826627</c:v>
                </c:pt>
                <c:pt idx="205">
                  <c:v>6248.475981467934</c:v>
                </c:pt>
                <c:pt idx="206">
                  <c:v>6278.956352109241</c:v>
                </c:pt>
                <c:pt idx="207">
                  <c:v>6309.436722750548</c:v>
                </c:pt>
                <c:pt idx="208">
                  <c:v>6339.917093391855</c:v>
                </c:pt>
                <c:pt idx="209">
                  <c:v>6370.397464033162</c:v>
                </c:pt>
                <c:pt idx="210">
                  <c:v>6400.87783467447</c:v>
                </c:pt>
                <c:pt idx="211">
                  <c:v>6431.358205315776</c:v>
                </c:pt>
                <c:pt idx="212">
                  <c:v>6461.838575957084</c:v>
                </c:pt>
                <c:pt idx="213">
                  <c:v>6492.31894659839</c:v>
                </c:pt>
                <c:pt idx="214">
                  <c:v>6522.799317239697</c:v>
                </c:pt>
                <c:pt idx="215">
                  <c:v>6553.279687881004</c:v>
                </c:pt>
                <c:pt idx="216">
                  <c:v>6583.760058522312</c:v>
                </c:pt>
                <c:pt idx="217">
                  <c:v>6614.240429163618</c:v>
                </c:pt>
                <c:pt idx="218">
                  <c:v>6644.720799804925</c:v>
                </c:pt>
                <c:pt idx="219">
                  <c:v>6675.201170446232</c:v>
                </c:pt>
                <c:pt idx="220">
                  <c:v>6705.68154108754</c:v>
                </c:pt>
                <c:pt idx="221">
                  <c:v>6736.161911728846</c:v>
                </c:pt>
                <c:pt idx="222">
                  <c:v>6766.642282370153</c:v>
                </c:pt>
                <c:pt idx="223">
                  <c:v>6797.12265301146</c:v>
                </c:pt>
                <c:pt idx="224">
                  <c:v>6827.603023652767</c:v>
                </c:pt>
                <c:pt idx="225">
                  <c:v>6858.083394294074</c:v>
                </c:pt>
                <c:pt idx="226">
                  <c:v>6888.563764935381</c:v>
                </c:pt>
                <c:pt idx="227">
                  <c:v>6919.044135576687</c:v>
                </c:pt>
                <c:pt idx="228">
                  <c:v>6949.524506217995</c:v>
                </c:pt>
                <c:pt idx="229">
                  <c:v>6980.004876859302</c:v>
                </c:pt>
                <c:pt idx="230">
                  <c:v>7010.48524750061</c:v>
                </c:pt>
                <c:pt idx="231">
                  <c:v>7040.965618141916</c:v>
                </c:pt>
                <c:pt idx="232">
                  <c:v>7071.445988783224</c:v>
                </c:pt>
                <c:pt idx="233">
                  <c:v>7101.92635942453</c:v>
                </c:pt>
                <c:pt idx="234">
                  <c:v>7132.406730065837</c:v>
                </c:pt>
                <c:pt idx="235">
                  <c:v>7162.887100707144</c:v>
                </c:pt>
                <c:pt idx="236">
                  <c:v>7193.367471348452</c:v>
                </c:pt>
                <c:pt idx="237">
                  <c:v>7223.847841989758</c:v>
                </c:pt>
                <c:pt idx="238">
                  <c:v>7254.328212631065</c:v>
                </c:pt>
                <c:pt idx="239">
                  <c:v>7284.808583272372</c:v>
                </c:pt>
                <c:pt idx="240">
                  <c:v>7315.28895391368</c:v>
                </c:pt>
                <c:pt idx="241">
                  <c:v>7345.769324554986</c:v>
                </c:pt>
                <c:pt idx="242">
                  <c:v>7376.249695196293</c:v>
                </c:pt>
                <c:pt idx="243">
                  <c:v>7406.7300658376</c:v>
                </c:pt>
                <c:pt idx="244">
                  <c:v>7437.210436478907</c:v>
                </c:pt>
                <c:pt idx="245">
                  <c:v>7467.690807120214</c:v>
                </c:pt>
                <c:pt idx="246">
                  <c:v>7498.17117776152</c:v>
                </c:pt>
                <c:pt idx="247">
                  <c:v>7528.651548402827</c:v>
                </c:pt>
                <c:pt idx="248">
                  <c:v>7559.131919044135</c:v>
                </c:pt>
                <c:pt idx="249">
                  <c:v>7589.61228968544</c:v>
                </c:pt>
                <c:pt idx="250">
                  <c:v>7620.092660326748</c:v>
                </c:pt>
                <c:pt idx="251">
                  <c:v>7650.573030968057</c:v>
                </c:pt>
                <c:pt idx="252">
                  <c:v>7681.053401609363</c:v>
                </c:pt>
                <c:pt idx="253">
                  <c:v>7711.53377225067</c:v>
                </c:pt>
                <c:pt idx="254">
                  <c:v>7742.014142891976</c:v>
                </c:pt>
                <c:pt idx="255">
                  <c:v>7772.494513533285</c:v>
                </c:pt>
                <c:pt idx="256">
                  <c:v>7802.974884174591</c:v>
                </c:pt>
                <c:pt idx="257">
                  <c:v>7833.455254815898</c:v>
                </c:pt>
                <c:pt idx="258">
                  <c:v>7863.935625457204</c:v>
                </c:pt>
                <c:pt idx="259">
                  <c:v>7894.415996098513</c:v>
                </c:pt>
                <c:pt idx="260">
                  <c:v>7924.89636673982</c:v>
                </c:pt>
                <c:pt idx="261">
                  <c:v>7955.376737381126</c:v>
                </c:pt>
                <c:pt idx="262">
                  <c:v>7985.857108022433</c:v>
                </c:pt>
                <c:pt idx="263">
                  <c:v>8016.33747866374</c:v>
                </c:pt>
                <c:pt idx="264">
                  <c:v>8046.817849305047</c:v>
                </c:pt>
                <c:pt idx="265">
                  <c:v>8077.298219946354</c:v>
                </c:pt>
                <c:pt idx="266">
                  <c:v>8107.778590587661</c:v>
                </c:pt>
                <c:pt idx="267">
                  <c:v>8138.258961228968</c:v>
                </c:pt>
                <c:pt idx="268">
                  <c:v>8168.739331870275</c:v>
                </c:pt>
                <c:pt idx="269">
                  <c:v>8199.21970251158</c:v>
                </c:pt>
                <c:pt idx="270">
                  <c:v>8229.70007315289</c:v>
                </c:pt>
                <c:pt idx="271">
                  <c:v>8260.180443794195</c:v>
                </c:pt>
                <c:pt idx="272">
                  <c:v>8290.660814435503</c:v>
                </c:pt>
                <c:pt idx="273">
                  <c:v>8321.14118507681</c:v>
                </c:pt>
                <c:pt idx="274">
                  <c:v>8351.621555718116</c:v>
                </c:pt>
                <c:pt idx="275">
                  <c:v>8382.101926359424</c:v>
                </c:pt>
                <c:pt idx="276">
                  <c:v>8412.58229700073</c:v>
                </c:pt>
                <c:pt idx="277">
                  <c:v>8443.062667642038</c:v>
                </c:pt>
                <c:pt idx="278">
                  <c:v>8473.543038283345</c:v>
                </c:pt>
                <c:pt idx="279">
                  <c:v>8504.02340892465</c:v>
                </c:pt>
                <c:pt idx="280">
                  <c:v>8534.50377956596</c:v>
                </c:pt>
                <c:pt idx="281">
                  <c:v>8564.984150207267</c:v>
                </c:pt>
                <c:pt idx="282">
                  <c:v>8595.464520848573</c:v>
                </c:pt>
                <c:pt idx="283">
                  <c:v>8625.94489148988</c:v>
                </c:pt>
                <c:pt idx="284">
                  <c:v>8656.425262131187</c:v>
                </c:pt>
                <c:pt idx="285">
                  <c:v>8686.905632772494</c:v>
                </c:pt>
                <c:pt idx="286">
                  <c:v>8717.386003413802</c:v>
                </c:pt>
                <c:pt idx="287">
                  <c:v>8747.866374055107</c:v>
                </c:pt>
                <c:pt idx="288">
                  <c:v>8778.346744696415</c:v>
                </c:pt>
                <c:pt idx="289">
                  <c:v>8808.827115337723</c:v>
                </c:pt>
                <c:pt idx="290">
                  <c:v>8839.307485979029</c:v>
                </c:pt>
                <c:pt idx="291">
                  <c:v>8869.787856620336</c:v>
                </c:pt>
                <c:pt idx="292">
                  <c:v>8900.268227261643</c:v>
                </c:pt>
                <c:pt idx="293">
                  <c:v>8930.74859790295</c:v>
                </c:pt>
                <c:pt idx="294">
                  <c:v>8961.228968544257</c:v>
                </c:pt>
                <c:pt idx="295">
                  <c:v>8991.709339185563</c:v>
                </c:pt>
                <c:pt idx="296">
                  <c:v>9022.18970982687</c:v>
                </c:pt>
                <c:pt idx="297">
                  <c:v>9052.670080468179</c:v>
                </c:pt>
                <c:pt idx="298">
                  <c:v>9083.150451109484</c:v>
                </c:pt>
                <c:pt idx="299">
                  <c:v>9113.630821750792</c:v>
                </c:pt>
                <c:pt idx="300">
                  <c:v>9144.1111923921</c:v>
                </c:pt>
                <c:pt idx="301">
                  <c:v>9174.591563033405</c:v>
                </c:pt>
                <c:pt idx="302">
                  <c:v>9205.071933674713</c:v>
                </c:pt>
                <c:pt idx="303">
                  <c:v>9235.55230431602</c:v>
                </c:pt>
                <c:pt idx="304">
                  <c:v>9266.032674957327</c:v>
                </c:pt>
                <c:pt idx="305">
                  <c:v>9296.513045598634</c:v>
                </c:pt>
                <c:pt idx="306">
                  <c:v>9326.99341623994</c:v>
                </c:pt>
                <c:pt idx="307">
                  <c:v>9357.473786881248</c:v>
                </c:pt>
                <c:pt idx="308">
                  <c:v>9387.954157522555</c:v>
                </c:pt>
                <c:pt idx="309">
                  <c:v>9418.43452816386</c:v>
                </c:pt>
                <c:pt idx="310">
                  <c:v>9448.91489880517</c:v>
                </c:pt>
                <c:pt idx="311">
                  <c:v>9479.395269446475</c:v>
                </c:pt>
                <c:pt idx="312">
                  <c:v>9509.875640087783</c:v>
                </c:pt>
                <c:pt idx="313">
                  <c:v>9540.35601072909</c:v>
                </c:pt>
                <c:pt idx="314">
                  <c:v>9570.836381370396</c:v>
                </c:pt>
                <c:pt idx="315">
                  <c:v>9601.316752011704</c:v>
                </c:pt>
                <c:pt idx="316">
                  <c:v>9631.797122653012</c:v>
                </c:pt>
                <c:pt idx="317">
                  <c:v>9662.277493294318</c:v>
                </c:pt>
                <c:pt idx="318">
                  <c:v>9692.757863935625</c:v>
                </c:pt>
                <c:pt idx="319">
                  <c:v>9723.238234576932</c:v>
                </c:pt>
                <c:pt idx="320">
                  <c:v>9753.718605218239</c:v>
                </c:pt>
                <c:pt idx="321">
                  <c:v>9784.198975859546</c:v>
                </c:pt>
                <c:pt idx="322">
                  <c:v>9814.679346500852</c:v>
                </c:pt>
                <c:pt idx="323">
                  <c:v>9845.15971714216</c:v>
                </c:pt>
                <c:pt idx="324">
                  <c:v>9875.640087783467</c:v>
                </c:pt>
                <c:pt idx="325">
                  <c:v>9906.120458424773</c:v>
                </c:pt>
                <c:pt idx="326">
                  <c:v>9936.600829066081</c:v>
                </c:pt>
                <c:pt idx="327">
                  <c:v>9967.081199707389</c:v>
                </c:pt>
                <c:pt idx="328">
                  <c:v>9997.561570348695</c:v>
                </c:pt>
                <c:pt idx="329">
                  <c:v>10028.04194099</c:v>
                </c:pt>
                <c:pt idx="330">
                  <c:v>10058.52231163131</c:v>
                </c:pt>
                <c:pt idx="331">
                  <c:v>10089.00268227262</c:v>
                </c:pt>
                <c:pt idx="332">
                  <c:v>10119.48305291392</c:v>
                </c:pt>
                <c:pt idx="333">
                  <c:v>10149.96342355523</c:v>
                </c:pt>
                <c:pt idx="334">
                  <c:v>10180.44379419654</c:v>
                </c:pt>
                <c:pt idx="335">
                  <c:v>10210.92416483784</c:v>
                </c:pt>
                <c:pt idx="336">
                  <c:v>10241.40453547915</c:v>
                </c:pt>
                <c:pt idx="337">
                  <c:v>10271.88490612046</c:v>
                </c:pt>
                <c:pt idx="338">
                  <c:v>10302.36527676176</c:v>
                </c:pt>
                <c:pt idx="339">
                  <c:v>10332.84564740307</c:v>
                </c:pt>
                <c:pt idx="340">
                  <c:v>10363.32601804438</c:v>
                </c:pt>
                <c:pt idx="341">
                  <c:v>10393.80638868569</c:v>
                </c:pt>
                <c:pt idx="342">
                  <c:v>10424.28675932699</c:v>
                </c:pt>
                <c:pt idx="343">
                  <c:v>10454.7671299683</c:v>
                </c:pt>
                <c:pt idx="344">
                  <c:v>10485.24750060961</c:v>
                </c:pt>
                <c:pt idx="345">
                  <c:v>10515.72787125091</c:v>
                </c:pt>
                <c:pt idx="346">
                  <c:v>10546.20824189222</c:v>
                </c:pt>
                <c:pt idx="347">
                  <c:v>10576.68861253353</c:v>
                </c:pt>
                <c:pt idx="348">
                  <c:v>10607.16898317484</c:v>
                </c:pt>
                <c:pt idx="349">
                  <c:v>10637.64935381614</c:v>
                </c:pt>
                <c:pt idx="350">
                  <c:v>10668.12972445745</c:v>
                </c:pt>
                <c:pt idx="351">
                  <c:v>10698.61009509876</c:v>
                </c:pt>
                <c:pt idx="352">
                  <c:v>10729.09046574006</c:v>
                </c:pt>
                <c:pt idx="353">
                  <c:v>10759.57083638137</c:v>
                </c:pt>
                <c:pt idx="354">
                  <c:v>10790.05120702268</c:v>
                </c:pt>
                <c:pt idx="355">
                  <c:v>10820.53157766398</c:v>
                </c:pt>
                <c:pt idx="356">
                  <c:v>10851.0119483053</c:v>
                </c:pt>
                <c:pt idx="357">
                  <c:v>10881.4923189466</c:v>
                </c:pt>
                <c:pt idx="358">
                  <c:v>10911.9726895879</c:v>
                </c:pt>
                <c:pt idx="359">
                  <c:v>10942.45306022921</c:v>
                </c:pt>
                <c:pt idx="360">
                  <c:v>10972.93343087052</c:v>
                </c:pt>
                <c:pt idx="361">
                  <c:v>11003.41380151183</c:v>
                </c:pt>
                <c:pt idx="362">
                  <c:v>11033.89417215313</c:v>
                </c:pt>
                <c:pt idx="363">
                  <c:v>11064.37454279444</c:v>
                </c:pt>
                <c:pt idx="364">
                  <c:v>11094.85491343575</c:v>
                </c:pt>
                <c:pt idx="365">
                  <c:v>11125.33528407705</c:v>
                </c:pt>
                <c:pt idx="366">
                  <c:v>11155.81565471836</c:v>
                </c:pt>
                <c:pt idx="367">
                  <c:v>11186.29602535967</c:v>
                </c:pt>
                <c:pt idx="368">
                  <c:v>11216.77639600097</c:v>
                </c:pt>
                <c:pt idx="369">
                  <c:v>11247.25676664228</c:v>
                </c:pt>
                <c:pt idx="370">
                  <c:v>11277.73713728359</c:v>
                </c:pt>
                <c:pt idx="371">
                  <c:v>11308.2175079249</c:v>
                </c:pt>
                <c:pt idx="372">
                  <c:v>11338.6978785662</c:v>
                </c:pt>
                <c:pt idx="373">
                  <c:v>11369.17824920751</c:v>
                </c:pt>
                <c:pt idx="374">
                  <c:v>11399.65861984882</c:v>
                </c:pt>
                <c:pt idx="375">
                  <c:v>11430.13899049012</c:v>
                </c:pt>
                <c:pt idx="376">
                  <c:v>11460.61936113143</c:v>
                </c:pt>
                <c:pt idx="377">
                  <c:v>11491.09973177274</c:v>
                </c:pt>
                <c:pt idx="378">
                  <c:v>11521.58010241405</c:v>
                </c:pt>
                <c:pt idx="379">
                  <c:v>11552.06047305535</c:v>
                </c:pt>
                <c:pt idx="380">
                  <c:v>11582.54084369666</c:v>
                </c:pt>
                <c:pt idx="381">
                  <c:v>11613.02121433796</c:v>
                </c:pt>
                <c:pt idx="382">
                  <c:v>11643.50158497927</c:v>
                </c:pt>
                <c:pt idx="383">
                  <c:v>11673.98195562058</c:v>
                </c:pt>
                <c:pt idx="384">
                  <c:v>11704.46232626189</c:v>
                </c:pt>
                <c:pt idx="385">
                  <c:v>11734.94269690319</c:v>
                </c:pt>
                <c:pt idx="386">
                  <c:v>11765.4230675445</c:v>
                </c:pt>
                <c:pt idx="387">
                  <c:v>11795.90343818581</c:v>
                </c:pt>
                <c:pt idx="388">
                  <c:v>11826.38380882711</c:v>
                </c:pt>
                <c:pt idx="389">
                  <c:v>11856.86417946842</c:v>
                </c:pt>
                <c:pt idx="390">
                  <c:v>11887.34455010973</c:v>
                </c:pt>
                <c:pt idx="391">
                  <c:v>11917.82492075104</c:v>
                </c:pt>
                <c:pt idx="392">
                  <c:v>11948.30529139234</c:v>
                </c:pt>
                <c:pt idx="393">
                  <c:v>11978.78566203365</c:v>
                </c:pt>
                <c:pt idx="394">
                  <c:v>12009.26603267496</c:v>
                </c:pt>
                <c:pt idx="395">
                  <c:v>12039.74640331626</c:v>
                </c:pt>
                <c:pt idx="396">
                  <c:v>12070.22677395757</c:v>
                </c:pt>
                <c:pt idx="397">
                  <c:v>12100.70714459888</c:v>
                </c:pt>
                <c:pt idx="398">
                  <c:v>12131.18751524018</c:v>
                </c:pt>
                <c:pt idx="399">
                  <c:v>12161.66788588149</c:v>
                </c:pt>
                <c:pt idx="400">
                  <c:v>12192.1482565228</c:v>
                </c:pt>
                <c:pt idx="401">
                  <c:v>12222.62862716411</c:v>
                </c:pt>
                <c:pt idx="402">
                  <c:v>12253.10899780541</c:v>
                </c:pt>
                <c:pt idx="403">
                  <c:v>12283.58936844672</c:v>
                </c:pt>
                <c:pt idx="404">
                  <c:v>12314.06973908803</c:v>
                </c:pt>
                <c:pt idx="405">
                  <c:v>12344.55010972933</c:v>
                </c:pt>
                <c:pt idx="406">
                  <c:v>12375.03048037064</c:v>
                </c:pt>
                <c:pt idx="407">
                  <c:v>12405.51085101195</c:v>
                </c:pt>
                <c:pt idx="408">
                  <c:v>12435.99122165325</c:v>
                </c:pt>
                <c:pt idx="409">
                  <c:v>12466.47159229456</c:v>
                </c:pt>
                <c:pt idx="410">
                  <c:v>12496.95196293587</c:v>
                </c:pt>
                <c:pt idx="411">
                  <c:v>12527.43233357718</c:v>
                </c:pt>
                <c:pt idx="412">
                  <c:v>12557.91270421848</c:v>
                </c:pt>
                <c:pt idx="413">
                  <c:v>12588.3930748598</c:v>
                </c:pt>
                <c:pt idx="414">
                  <c:v>12618.8734455011</c:v>
                </c:pt>
                <c:pt idx="415">
                  <c:v>12649.3538161424</c:v>
                </c:pt>
                <c:pt idx="416">
                  <c:v>12679.83418678371</c:v>
                </c:pt>
                <c:pt idx="417">
                  <c:v>12710.31455742502</c:v>
                </c:pt>
                <c:pt idx="418">
                  <c:v>12740.79492806633</c:v>
                </c:pt>
                <c:pt idx="419">
                  <c:v>12771.27529870763</c:v>
                </c:pt>
                <c:pt idx="420">
                  <c:v>12801.75566934894</c:v>
                </c:pt>
                <c:pt idx="421">
                  <c:v>12832.23603999025</c:v>
                </c:pt>
                <c:pt idx="422">
                  <c:v>12862.71641063155</c:v>
                </c:pt>
                <c:pt idx="423">
                  <c:v>12893.19678127286</c:v>
                </c:pt>
                <c:pt idx="424">
                  <c:v>12923.67715191417</c:v>
                </c:pt>
                <c:pt idx="425">
                  <c:v>12954.15752255547</c:v>
                </c:pt>
                <c:pt idx="426">
                  <c:v>12984.63789319678</c:v>
                </c:pt>
                <c:pt idx="427">
                  <c:v>13015.11826383809</c:v>
                </c:pt>
                <c:pt idx="428">
                  <c:v>13045.59863447939</c:v>
                </c:pt>
                <c:pt idx="429">
                  <c:v>13076.0790051207</c:v>
                </c:pt>
                <c:pt idx="430">
                  <c:v>13106.55937576201</c:v>
                </c:pt>
                <c:pt idx="431">
                  <c:v>13137.03974640332</c:v>
                </c:pt>
                <c:pt idx="432">
                  <c:v>13167.52011704462</c:v>
                </c:pt>
                <c:pt idx="433">
                  <c:v>13198.00048768593</c:v>
                </c:pt>
                <c:pt idx="434">
                  <c:v>13228.48085832724</c:v>
                </c:pt>
                <c:pt idx="435">
                  <c:v>13258.96122896854</c:v>
                </c:pt>
                <c:pt idx="436">
                  <c:v>13289.44159960985</c:v>
                </c:pt>
                <c:pt idx="437">
                  <c:v>13319.92197025116</c:v>
                </c:pt>
                <c:pt idx="438">
                  <c:v>13350.40234089246</c:v>
                </c:pt>
                <c:pt idx="439">
                  <c:v>13380.88271153377</c:v>
                </c:pt>
                <c:pt idx="440">
                  <c:v>13411.36308217508</c:v>
                </c:pt>
                <c:pt idx="441">
                  <c:v>13441.84345281638</c:v>
                </c:pt>
                <c:pt idx="442">
                  <c:v>13472.32382345769</c:v>
                </c:pt>
                <c:pt idx="443">
                  <c:v>13502.804194099</c:v>
                </c:pt>
                <c:pt idx="444">
                  <c:v>13533.28456474031</c:v>
                </c:pt>
                <c:pt idx="445">
                  <c:v>13563.76493538161</c:v>
                </c:pt>
                <c:pt idx="446">
                  <c:v>13594.24530602292</c:v>
                </c:pt>
                <c:pt idx="447">
                  <c:v>13624.72567666423</c:v>
                </c:pt>
                <c:pt idx="448">
                  <c:v>13655.20604730554</c:v>
                </c:pt>
                <c:pt idx="449">
                  <c:v>13685.68641794684</c:v>
                </c:pt>
                <c:pt idx="450">
                  <c:v>13716.16678858815</c:v>
                </c:pt>
                <c:pt idx="451">
                  <c:v>13746.64715922945</c:v>
                </c:pt>
                <c:pt idx="452">
                  <c:v>13777.12752987076</c:v>
                </c:pt>
                <c:pt idx="453">
                  <c:v>13807.60790051207</c:v>
                </c:pt>
                <c:pt idx="454">
                  <c:v>13838.08827115338</c:v>
                </c:pt>
                <c:pt idx="455">
                  <c:v>13868.56864179468</c:v>
                </c:pt>
                <c:pt idx="456">
                  <c:v>13899.049012436</c:v>
                </c:pt>
                <c:pt idx="457">
                  <c:v>13929.5293830773</c:v>
                </c:pt>
                <c:pt idx="458">
                  <c:v>13960.0097537186</c:v>
                </c:pt>
                <c:pt idx="459">
                  <c:v>13990.49012435991</c:v>
                </c:pt>
                <c:pt idx="460">
                  <c:v>14020.97049500122</c:v>
                </c:pt>
                <c:pt idx="461">
                  <c:v>14051.45086564253</c:v>
                </c:pt>
                <c:pt idx="462">
                  <c:v>14081.93123628383</c:v>
                </c:pt>
                <c:pt idx="463">
                  <c:v>14112.41160692514</c:v>
                </c:pt>
                <c:pt idx="464">
                  <c:v>14142.89197756645</c:v>
                </c:pt>
                <c:pt idx="465">
                  <c:v>14173.37234820775</c:v>
                </c:pt>
                <c:pt idx="466">
                  <c:v>14203.85271884906</c:v>
                </c:pt>
                <c:pt idx="467">
                  <c:v>14234.33308949037</c:v>
                </c:pt>
                <c:pt idx="468">
                  <c:v>14264.81346013167</c:v>
                </c:pt>
                <c:pt idx="469">
                  <c:v>14295.29383077298</c:v>
                </c:pt>
                <c:pt idx="470">
                  <c:v>14325.77420141429</c:v>
                </c:pt>
                <c:pt idx="471">
                  <c:v>14356.2545720556</c:v>
                </c:pt>
                <c:pt idx="472">
                  <c:v>14386.7349426969</c:v>
                </c:pt>
                <c:pt idx="473">
                  <c:v>14417.21531333821</c:v>
                </c:pt>
                <c:pt idx="474">
                  <c:v>14447.69568397952</c:v>
                </c:pt>
                <c:pt idx="475">
                  <c:v>14478.17605462082</c:v>
                </c:pt>
                <c:pt idx="476">
                  <c:v>14508.65642526213</c:v>
                </c:pt>
                <c:pt idx="477">
                  <c:v>14539.13679590344</c:v>
                </c:pt>
                <c:pt idx="478">
                  <c:v>14569.61716654474</c:v>
                </c:pt>
                <c:pt idx="479">
                  <c:v>14600.09753718605</c:v>
                </c:pt>
                <c:pt idx="480">
                  <c:v>14630.57790782736</c:v>
                </c:pt>
                <c:pt idx="481">
                  <c:v>14661.05827846866</c:v>
                </c:pt>
                <c:pt idx="482">
                  <c:v>14691.53864910997</c:v>
                </c:pt>
                <c:pt idx="483">
                  <c:v>14722.01901975128</c:v>
                </c:pt>
                <c:pt idx="484">
                  <c:v>14752.49939039259</c:v>
                </c:pt>
                <c:pt idx="485">
                  <c:v>14782.97976103389</c:v>
                </c:pt>
                <c:pt idx="486">
                  <c:v>14813.4601316752</c:v>
                </c:pt>
                <c:pt idx="487">
                  <c:v>14843.94050231651</c:v>
                </c:pt>
                <c:pt idx="488">
                  <c:v>14874.42087295781</c:v>
                </c:pt>
                <c:pt idx="489">
                  <c:v>14904.90124359912</c:v>
                </c:pt>
                <c:pt idx="490">
                  <c:v>14935.38161424043</c:v>
                </c:pt>
                <c:pt idx="491">
                  <c:v>14965.86198488174</c:v>
                </c:pt>
                <c:pt idx="492">
                  <c:v>14996.34235552304</c:v>
                </c:pt>
                <c:pt idx="493">
                  <c:v>15026.82272616435</c:v>
                </c:pt>
                <c:pt idx="494">
                  <c:v>15057.30309680566</c:v>
                </c:pt>
                <c:pt idx="495">
                  <c:v>15087.78346744696</c:v>
                </c:pt>
                <c:pt idx="496">
                  <c:v>15118.26383808827</c:v>
                </c:pt>
                <c:pt idx="497">
                  <c:v>15148.74420872958</c:v>
                </c:pt>
                <c:pt idx="498">
                  <c:v>15179.22457937088</c:v>
                </c:pt>
                <c:pt idx="499">
                  <c:v>15209.7049500122</c:v>
                </c:pt>
                <c:pt idx="500">
                  <c:v>15240.1853206535</c:v>
                </c:pt>
                <c:pt idx="501">
                  <c:v>15270.66569129481</c:v>
                </c:pt>
                <c:pt idx="502">
                  <c:v>15301.14606193611</c:v>
                </c:pt>
                <c:pt idx="503">
                  <c:v>15331.62643257742</c:v>
                </c:pt>
                <c:pt idx="504">
                  <c:v>15362.10680321873</c:v>
                </c:pt>
                <c:pt idx="505">
                  <c:v>15392.58717386003</c:v>
                </c:pt>
                <c:pt idx="506">
                  <c:v>15423.06754450134</c:v>
                </c:pt>
                <c:pt idx="507">
                  <c:v>15453.54791514265</c:v>
                </c:pt>
                <c:pt idx="508">
                  <c:v>15484.02828578395</c:v>
                </c:pt>
                <c:pt idx="509">
                  <c:v>15514.50865642526</c:v>
                </c:pt>
                <c:pt idx="510">
                  <c:v>15544.98902706657</c:v>
                </c:pt>
                <c:pt idx="511">
                  <c:v>15575.46939770788</c:v>
                </c:pt>
                <c:pt idx="512">
                  <c:v>15605.94976834918</c:v>
                </c:pt>
                <c:pt idx="513">
                  <c:v>15636.43013899049</c:v>
                </c:pt>
                <c:pt idx="514">
                  <c:v>15666.9105096318</c:v>
                </c:pt>
                <c:pt idx="515">
                  <c:v>15697.3908802731</c:v>
                </c:pt>
                <c:pt idx="516">
                  <c:v>15727.87125091441</c:v>
                </c:pt>
                <c:pt idx="517">
                  <c:v>15758.35162155572</c:v>
                </c:pt>
                <c:pt idx="518">
                  <c:v>15788.83199219703</c:v>
                </c:pt>
                <c:pt idx="519">
                  <c:v>15819.31236283833</c:v>
                </c:pt>
                <c:pt idx="520">
                  <c:v>15849.79273347964</c:v>
                </c:pt>
                <c:pt idx="521">
                  <c:v>15880.27310412094</c:v>
                </c:pt>
                <c:pt idx="522">
                  <c:v>15910.75347476225</c:v>
                </c:pt>
                <c:pt idx="523">
                  <c:v>15941.23384540356</c:v>
                </c:pt>
                <c:pt idx="524">
                  <c:v>15971.71421604487</c:v>
                </c:pt>
                <c:pt idx="525">
                  <c:v>16002.19458668617</c:v>
                </c:pt>
                <c:pt idx="526">
                  <c:v>16032.67495732748</c:v>
                </c:pt>
                <c:pt idx="527">
                  <c:v>16063.15532796879</c:v>
                </c:pt>
                <c:pt idx="528">
                  <c:v>16093.63569861009</c:v>
                </c:pt>
                <c:pt idx="529">
                  <c:v>16124.1160692514</c:v>
                </c:pt>
                <c:pt idx="530">
                  <c:v>16154.59643989271</c:v>
                </c:pt>
                <c:pt idx="531">
                  <c:v>16185.07681053402</c:v>
                </c:pt>
                <c:pt idx="532">
                  <c:v>16215.55718117532</c:v>
                </c:pt>
                <c:pt idx="533">
                  <c:v>16246.03755181663</c:v>
                </c:pt>
                <c:pt idx="534">
                  <c:v>16276.51792245794</c:v>
                </c:pt>
                <c:pt idx="535">
                  <c:v>16306.99829309924</c:v>
                </c:pt>
                <c:pt idx="536">
                  <c:v>16337.47866374055</c:v>
                </c:pt>
                <c:pt idx="537">
                  <c:v>16367.95903438186</c:v>
                </c:pt>
                <c:pt idx="538">
                  <c:v>16398.43940502316</c:v>
                </c:pt>
                <c:pt idx="539">
                  <c:v>16428.91977566447</c:v>
                </c:pt>
                <c:pt idx="540">
                  <c:v>16459.40014630578</c:v>
                </c:pt>
                <c:pt idx="541">
                  <c:v>16489.88051694709</c:v>
                </c:pt>
                <c:pt idx="542">
                  <c:v>16520.3608875884</c:v>
                </c:pt>
                <c:pt idx="543">
                  <c:v>16550.8412582297</c:v>
                </c:pt>
                <c:pt idx="544">
                  <c:v>16581.32162887101</c:v>
                </c:pt>
                <c:pt idx="545">
                  <c:v>16611.80199951231</c:v>
                </c:pt>
                <c:pt idx="546">
                  <c:v>16642.28237015362</c:v>
                </c:pt>
                <c:pt idx="547">
                  <c:v>16672.76274079493</c:v>
                </c:pt>
                <c:pt idx="548">
                  <c:v>16703.24311143623</c:v>
                </c:pt>
                <c:pt idx="549">
                  <c:v>16733.72348207754</c:v>
                </c:pt>
                <c:pt idx="550">
                  <c:v>16764.20385271885</c:v>
                </c:pt>
                <c:pt idx="551">
                  <c:v>16794.68422336016</c:v>
                </c:pt>
                <c:pt idx="552">
                  <c:v>16825.16459400146</c:v>
                </c:pt>
                <c:pt idx="553">
                  <c:v>16855.64496464277</c:v>
                </c:pt>
                <c:pt idx="554">
                  <c:v>16886.12533528408</c:v>
                </c:pt>
                <c:pt idx="555">
                  <c:v>16916.60570592538</c:v>
                </c:pt>
                <c:pt idx="556">
                  <c:v>16947.0860765667</c:v>
                </c:pt>
                <c:pt idx="557">
                  <c:v>16977.566447208</c:v>
                </c:pt>
                <c:pt idx="558">
                  <c:v>17008.0468178493</c:v>
                </c:pt>
                <c:pt idx="559">
                  <c:v>17038.52718849061</c:v>
                </c:pt>
                <c:pt idx="560">
                  <c:v>17069.00755913192</c:v>
                </c:pt>
                <c:pt idx="561">
                  <c:v>17099.48792977323</c:v>
                </c:pt>
                <c:pt idx="562">
                  <c:v>17129.96830041453</c:v>
                </c:pt>
                <c:pt idx="563">
                  <c:v>17160.44867105584</c:v>
                </c:pt>
                <c:pt idx="564">
                  <c:v>17190.92904169715</c:v>
                </c:pt>
                <c:pt idx="565">
                  <c:v>17221.40941233845</c:v>
                </c:pt>
                <c:pt idx="566">
                  <c:v>17251.88978297976</c:v>
                </c:pt>
                <c:pt idx="567">
                  <c:v>17282.37015362107</c:v>
                </c:pt>
                <c:pt idx="568">
                  <c:v>17312.85052426238</c:v>
                </c:pt>
                <c:pt idx="569">
                  <c:v>17343.33089490368</c:v>
                </c:pt>
                <c:pt idx="570">
                  <c:v>17373.81126554499</c:v>
                </c:pt>
                <c:pt idx="571">
                  <c:v>17404.2916361863</c:v>
                </c:pt>
                <c:pt idx="572">
                  <c:v>17434.7720068276</c:v>
                </c:pt>
                <c:pt idx="573">
                  <c:v>17465.25237746891</c:v>
                </c:pt>
                <c:pt idx="574">
                  <c:v>17495.73274811021</c:v>
                </c:pt>
                <c:pt idx="575">
                  <c:v>17526.21311875152</c:v>
                </c:pt>
                <c:pt idx="576">
                  <c:v>17556.69348939283</c:v>
                </c:pt>
                <c:pt idx="577">
                  <c:v>17587.17386003414</c:v>
                </c:pt>
                <c:pt idx="578">
                  <c:v>17617.65423067545</c:v>
                </c:pt>
                <c:pt idx="579">
                  <c:v>17648.13460131675</c:v>
                </c:pt>
                <c:pt idx="580">
                  <c:v>17678.61497195806</c:v>
                </c:pt>
                <c:pt idx="581">
                  <c:v>17709.09534259936</c:v>
                </c:pt>
                <c:pt idx="582">
                  <c:v>17739.57571324067</c:v>
                </c:pt>
                <c:pt idx="583">
                  <c:v>17770.05608388198</c:v>
                </c:pt>
                <c:pt idx="584">
                  <c:v>17800.53645452329</c:v>
                </c:pt>
                <c:pt idx="585">
                  <c:v>17831.0168251646</c:v>
                </c:pt>
                <c:pt idx="586">
                  <c:v>17861.4971958059</c:v>
                </c:pt>
                <c:pt idx="587">
                  <c:v>17891.97756644721</c:v>
                </c:pt>
                <c:pt idx="588">
                  <c:v>17922.45793708851</c:v>
                </c:pt>
                <c:pt idx="589">
                  <c:v>17952.93830772982</c:v>
                </c:pt>
                <c:pt idx="590">
                  <c:v>17983.41867837113</c:v>
                </c:pt>
                <c:pt idx="591">
                  <c:v>18013.89904901243</c:v>
                </c:pt>
                <c:pt idx="592">
                  <c:v>18044.37941965374</c:v>
                </c:pt>
                <c:pt idx="593">
                  <c:v>18074.85979029505</c:v>
                </c:pt>
                <c:pt idx="594">
                  <c:v>18105.34016093636</c:v>
                </c:pt>
                <c:pt idx="595">
                  <c:v>18135.82053157766</c:v>
                </c:pt>
                <c:pt idx="596">
                  <c:v>18166.30090221897</c:v>
                </c:pt>
                <c:pt idx="597">
                  <c:v>18196.78127286028</c:v>
                </c:pt>
                <c:pt idx="598">
                  <c:v>18227.26164350158</c:v>
                </c:pt>
                <c:pt idx="599">
                  <c:v>18257.7420141429</c:v>
                </c:pt>
                <c:pt idx="600">
                  <c:v>18288.2223847842</c:v>
                </c:pt>
                <c:pt idx="601">
                  <c:v>18318.7027554255</c:v>
                </c:pt>
                <c:pt idx="602">
                  <c:v>18349.18312606681</c:v>
                </c:pt>
                <c:pt idx="603">
                  <c:v>18379.66349670812</c:v>
                </c:pt>
                <c:pt idx="604">
                  <c:v>18410.14386734943</c:v>
                </c:pt>
                <c:pt idx="605">
                  <c:v>18440.62423799073</c:v>
                </c:pt>
                <c:pt idx="606">
                  <c:v>18471.10460863204</c:v>
                </c:pt>
                <c:pt idx="607">
                  <c:v>18501.58497927335</c:v>
                </c:pt>
                <c:pt idx="608">
                  <c:v>18532.06534991465</c:v>
                </c:pt>
                <c:pt idx="609">
                  <c:v>18562.54572055596</c:v>
                </c:pt>
                <c:pt idx="610">
                  <c:v>18593.02609119727</c:v>
                </c:pt>
                <c:pt idx="611">
                  <c:v>18623.50646183858</c:v>
                </c:pt>
                <c:pt idx="612">
                  <c:v>18653.98683247988</c:v>
                </c:pt>
                <c:pt idx="613">
                  <c:v>18684.46720312119</c:v>
                </c:pt>
                <c:pt idx="614">
                  <c:v>18714.9475737625</c:v>
                </c:pt>
                <c:pt idx="615">
                  <c:v>18745.4279444038</c:v>
                </c:pt>
                <c:pt idx="616">
                  <c:v>18775.90831504511</c:v>
                </c:pt>
                <c:pt idx="617">
                  <c:v>18806.38868568641</c:v>
                </c:pt>
                <c:pt idx="618">
                  <c:v>18836.86905632772</c:v>
                </c:pt>
                <c:pt idx="619">
                  <c:v>18867.34942696903</c:v>
                </c:pt>
                <c:pt idx="620">
                  <c:v>18897.82979761034</c:v>
                </c:pt>
                <c:pt idx="621">
                  <c:v>18928.31016825165</c:v>
                </c:pt>
                <c:pt idx="622">
                  <c:v>18958.79053889295</c:v>
                </c:pt>
                <c:pt idx="623">
                  <c:v>18989.27090953426</c:v>
                </c:pt>
                <c:pt idx="624">
                  <c:v>19019.75128017557</c:v>
                </c:pt>
                <c:pt idx="625">
                  <c:v>19050.23165081687</c:v>
                </c:pt>
                <c:pt idx="626">
                  <c:v>19080.71202145818</c:v>
                </c:pt>
                <c:pt idx="627">
                  <c:v>19111.19239209949</c:v>
                </c:pt>
                <c:pt idx="628">
                  <c:v>19141.67276274079</c:v>
                </c:pt>
                <c:pt idx="629">
                  <c:v>19172.1531333821</c:v>
                </c:pt>
                <c:pt idx="630">
                  <c:v>19202.63350402341</c:v>
                </c:pt>
                <c:pt idx="631">
                  <c:v>19233.11387466472</c:v>
                </c:pt>
                <c:pt idx="632">
                  <c:v>19263.59424530602</c:v>
                </c:pt>
                <c:pt idx="633">
                  <c:v>19294.07461594733</c:v>
                </c:pt>
                <c:pt idx="634">
                  <c:v>19324.55498658864</c:v>
                </c:pt>
                <c:pt idx="635">
                  <c:v>19355.03535722994</c:v>
                </c:pt>
                <c:pt idx="636">
                  <c:v>19385.51572787125</c:v>
                </c:pt>
                <c:pt idx="637">
                  <c:v>19415.99609851256</c:v>
                </c:pt>
                <c:pt idx="638">
                  <c:v>19446.47646915387</c:v>
                </c:pt>
                <c:pt idx="639">
                  <c:v>19476.95683979517</c:v>
                </c:pt>
                <c:pt idx="640">
                  <c:v>19507.43721043648</c:v>
                </c:pt>
                <c:pt idx="641">
                  <c:v>19537.91758107779</c:v>
                </c:pt>
                <c:pt idx="642">
                  <c:v>19568.3979517191</c:v>
                </c:pt>
                <c:pt idx="643">
                  <c:v>19598.8783223604</c:v>
                </c:pt>
                <c:pt idx="644">
                  <c:v>19629.3586930017</c:v>
                </c:pt>
                <c:pt idx="645">
                  <c:v>19659.83906364301</c:v>
                </c:pt>
                <c:pt idx="646">
                  <c:v>19690.31943428432</c:v>
                </c:pt>
                <c:pt idx="647">
                  <c:v>19720.79980492563</c:v>
                </c:pt>
                <c:pt idx="648">
                  <c:v>19751.28017556694</c:v>
                </c:pt>
                <c:pt idx="649">
                  <c:v>19781.76054620824</c:v>
                </c:pt>
                <c:pt idx="650">
                  <c:v>19812.24091684955</c:v>
                </c:pt>
                <c:pt idx="651">
                  <c:v>19842.72128749085</c:v>
                </c:pt>
                <c:pt idx="652">
                  <c:v>19873.20165813216</c:v>
                </c:pt>
                <c:pt idx="653">
                  <c:v>19903.68202877347</c:v>
                </c:pt>
                <c:pt idx="654">
                  <c:v>19934.16239941478</c:v>
                </c:pt>
                <c:pt idx="655">
                  <c:v>19964.64277005608</c:v>
                </c:pt>
                <c:pt idx="656">
                  <c:v>19995.12314069739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680832"/>
        <c:axId val="-2059114368"/>
      </c:scatterChart>
      <c:scatterChart>
        <c:scatterStyle val="lineMarker"/>
        <c:varyColors val="0"/>
        <c:ser>
          <c:idx val="1"/>
          <c:order val="1"/>
          <c:tx>
            <c:v>Pressure</c:v>
          </c:tx>
          <c:spPr>
            <a:ln w="254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'Atmospheric Data'!$O$3:$O$659</c:f>
              <c:numCache>
                <c:formatCode>0.00</c:formatCode>
                <c:ptCount val="657"/>
                <c:pt idx="0">
                  <c:v>101325.0</c:v>
                </c:pt>
                <c:pt idx="1">
                  <c:v>100959.1909265305</c:v>
                </c:pt>
                <c:pt idx="2">
                  <c:v>100594.4521105246</c:v>
                </c:pt>
                <c:pt idx="3">
                  <c:v>100230.78115433</c:v>
                </c:pt>
                <c:pt idx="4">
                  <c:v>99868.17566401974</c:v>
                </c:pt>
                <c:pt idx="5">
                  <c:v>99506.63324938968</c:v>
                </c:pt>
                <c:pt idx="6">
                  <c:v>99146.15152395454</c:v>
                </c:pt>
                <c:pt idx="7">
                  <c:v>98786.7281049448</c:v>
                </c:pt>
                <c:pt idx="8">
                  <c:v>98428.36061330403</c:v>
                </c:pt>
                <c:pt idx="9">
                  <c:v>98071.04667368486</c:v>
                </c:pt>
                <c:pt idx="10">
                  <c:v>97714.78391444617</c:v>
                </c:pt>
                <c:pt idx="11">
                  <c:v>97359.5699676501</c:v>
                </c:pt>
                <c:pt idx="12">
                  <c:v>97005.4024690583</c:v>
                </c:pt>
                <c:pt idx="13">
                  <c:v>96652.27905812898</c:v>
                </c:pt>
                <c:pt idx="14">
                  <c:v>96300.19737801391</c:v>
                </c:pt>
                <c:pt idx="15">
                  <c:v>95949.1550755547</c:v>
                </c:pt>
                <c:pt idx="16">
                  <c:v>95599.1498012799</c:v>
                </c:pt>
                <c:pt idx="17">
                  <c:v>95250.17920940186</c:v>
                </c:pt>
                <c:pt idx="18">
                  <c:v>94902.24095781322</c:v>
                </c:pt>
                <c:pt idx="19">
                  <c:v>94555.33270808374</c:v>
                </c:pt>
                <c:pt idx="20">
                  <c:v>94209.45212545752</c:v>
                </c:pt>
                <c:pt idx="21">
                  <c:v>93864.59687884922</c:v>
                </c:pt>
                <c:pt idx="22">
                  <c:v>93520.76464084102</c:v>
                </c:pt>
                <c:pt idx="23">
                  <c:v>93177.9530876795</c:v>
                </c:pt>
                <c:pt idx="24">
                  <c:v>92836.1598992723</c:v>
                </c:pt>
                <c:pt idx="25">
                  <c:v>92495.38275918517</c:v>
                </c:pt>
                <c:pt idx="26">
                  <c:v>92155.61935463834</c:v>
                </c:pt>
                <c:pt idx="27">
                  <c:v>91816.86737650353</c:v>
                </c:pt>
                <c:pt idx="28">
                  <c:v>91479.12451930093</c:v>
                </c:pt>
                <c:pt idx="29">
                  <c:v>91142.38848119555</c:v>
                </c:pt>
                <c:pt idx="30">
                  <c:v>90806.65696399427</c:v>
                </c:pt>
                <c:pt idx="31">
                  <c:v>90471.92767314264</c:v>
                </c:pt>
                <c:pt idx="32">
                  <c:v>90138.1983177218</c:v>
                </c:pt>
                <c:pt idx="33">
                  <c:v>89805.46661044475</c:v>
                </c:pt>
                <c:pt idx="34">
                  <c:v>89473.73026765362</c:v>
                </c:pt>
                <c:pt idx="35">
                  <c:v>89142.98700931642</c:v>
                </c:pt>
                <c:pt idx="36">
                  <c:v>88813.23455902358</c:v>
                </c:pt>
                <c:pt idx="37">
                  <c:v>88484.47064398492</c:v>
                </c:pt>
                <c:pt idx="38">
                  <c:v>88156.69299502642</c:v>
                </c:pt>
                <c:pt idx="39">
                  <c:v>87829.89934658702</c:v>
                </c:pt>
                <c:pt idx="40">
                  <c:v>87504.08743671538</c:v>
                </c:pt>
                <c:pt idx="41">
                  <c:v>87179.25500706662</c:v>
                </c:pt>
                <c:pt idx="42">
                  <c:v>86855.3998028993</c:v>
                </c:pt>
                <c:pt idx="43">
                  <c:v>86532.51957307186</c:v>
                </c:pt>
                <c:pt idx="44">
                  <c:v>86210.61207004002</c:v>
                </c:pt>
                <c:pt idx="45">
                  <c:v>85889.67504985282</c:v>
                </c:pt>
                <c:pt idx="46">
                  <c:v>85569.70627215008</c:v>
                </c:pt>
                <c:pt idx="47">
                  <c:v>85250.70350015872</c:v>
                </c:pt>
                <c:pt idx="48">
                  <c:v>84932.66450068974</c:v>
                </c:pt>
                <c:pt idx="49">
                  <c:v>84615.58704413523</c:v>
                </c:pt>
                <c:pt idx="50">
                  <c:v>84299.46890446477</c:v>
                </c:pt>
                <c:pt idx="51">
                  <c:v>83984.30785922246</c:v>
                </c:pt>
                <c:pt idx="52">
                  <c:v>83670.1016895237</c:v>
                </c:pt>
                <c:pt idx="53">
                  <c:v>83356.84818005204</c:v>
                </c:pt>
                <c:pt idx="54">
                  <c:v>83044.54511905583</c:v>
                </c:pt>
                <c:pt idx="55">
                  <c:v>82733.19029834498</c:v>
                </c:pt>
                <c:pt idx="56">
                  <c:v>82422.78151328822</c:v>
                </c:pt>
                <c:pt idx="57">
                  <c:v>82113.31656280933</c:v>
                </c:pt>
                <c:pt idx="58">
                  <c:v>81804.79324938418</c:v>
                </c:pt>
                <c:pt idx="59">
                  <c:v>81497.20937903754</c:v>
                </c:pt>
                <c:pt idx="60">
                  <c:v>81190.56276133997</c:v>
                </c:pt>
                <c:pt idx="61">
                  <c:v>80884.85120940444</c:v>
                </c:pt>
                <c:pt idx="62">
                  <c:v>80580.07253988321</c:v>
                </c:pt>
                <c:pt idx="63">
                  <c:v>80276.22457296477</c:v>
                </c:pt>
                <c:pt idx="64">
                  <c:v>79973.30513237043</c:v>
                </c:pt>
                <c:pt idx="65">
                  <c:v>79671.31204535121</c:v>
                </c:pt>
                <c:pt idx="66">
                  <c:v>79370.24314268467</c:v>
                </c:pt>
                <c:pt idx="67">
                  <c:v>79070.09625867175</c:v>
                </c:pt>
                <c:pt idx="68">
                  <c:v>78770.86923113366</c:v>
                </c:pt>
                <c:pt idx="69">
                  <c:v>78472.55990140832</c:v>
                </c:pt>
                <c:pt idx="70">
                  <c:v>78175.16611434752</c:v>
                </c:pt>
                <c:pt idx="71">
                  <c:v>77878.6857183137</c:v>
                </c:pt>
                <c:pt idx="72">
                  <c:v>77583.11656517661</c:v>
                </c:pt>
                <c:pt idx="73">
                  <c:v>77288.45651031015</c:v>
                </c:pt>
                <c:pt idx="74">
                  <c:v>76994.70341258941</c:v>
                </c:pt>
                <c:pt idx="75">
                  <c:v>76701.85513438716</c:v>
                </c:pt>
                <c:pt idx="76">
                  <c:v>76409.90954157079</c:v>
                </c:pt>
                <c:pt idx="77">
                  <c:v>76118.8645034993</c:v>
                </c:pt>
                <c:pt idx="78">
                  <c:v>75828.7178930198</c:v>
                </c:pt>
                <c:pt idx="79">
                  <c:v>75539.46758646447</c:v>
                </c:pt>
                <c:pt idx="80">
                  <c:v>75251.1114636476</c:v>
                </c:pt>
                <c:pt idx="81">
                  <c:v>74963.64740786205</c:v>
                </c:pt>
                <c:pt idx="82">
                  <c:v>74677.07330587618</c:v>
                </c:pt>
                <c:pt idx="83">
                  <c:v>74391.38704793073</c:v>
                </c:pt>
                <c:pt idx="84">
                  <c:v>74106.5865277356</c:v>
                </c:pt>
                <c:pt idx="85">
                  <c:v>73822.66964246674</c:v>
                </c:pt>
                <c:pt idx="86">
                  <c:v>73539.63429276289</c:v>
                </c:pt>
                <c:pt idx="87">
                  <c:v>73257.47838272227</c:v>
                </c:pt>
                <c:pt idx="88">
                  <c:v>72976.1998198998</c:v>
                </c:pt>
                <c:pt idx="89">
                  <c:v>72695.79651530346</c:v>
                </c:pt>
                <c:pt idx="90">
                  <c:v>72416.2663833914</c:v>
                </c:pt>
                <c:pt idx="91">
                  <c:v>72137.6073420687</c:v>
                </c:pt>
                <c:pt idx="92">
                  <c:v>71859.81731268408</c:v>
                </c:pt>
                <c:pt idx="93">
                  <c:v>71582.89422002704</c:v>
                </c:pt>
                <c:pt idx="94">
                  <c:v>71306.8359923242</c:v>
                </c:pt>
                <c:pt idx="95">
                  <c:v>71031.64056123656</c:v>
                </c:pt>
                <c:pt idx="96">
                  <c:v>70757.30586185609</c:v>
                </c:pt>
                <c:pt idx="97">
                  <c:v>70483.82983270261</c:v>
                </c:pt>
                <c:pt idx="98">
                  <c:v>70211.2104157206</c:v>
                </c:pt>
                <c:pt idx="99">
                  <c:v>69939.44555627622</c:v>
                </c:pt>
                <c:pt idx="100">
                  <c:v>69668.53320315374</c:v>
                </c:pt>
                <c:pt idx="101">
                  <c:v>69398.47130855271</c:v>
                </c:pt>
                <c:pt idx="102">
                  <c:v>69129.25782808478</c:v>
                </c:pt>
                <c:pt idx="103">
                  <c:v>68860.89072077015</c:v>
                </c:pt>
                <c:pt idx="104">
                  <c:v>68593.36794903506</c:v>
                </c:pt>
                <c:pt idx="105">
                  <c:v>68326.6874787079</c:v>
                </c:pt>
                <c:pt idx="106">
                  <c:v>68060.84727901661</c:v>
                </c:pt>
                <c:pt idx="107">
                  <c:v>67795.84532258514</c:v>
                </c:pt>
                <c:pt idx="108">
                  <c:v>67531.67958543048</c:v>
                </c:pt>
                <c:pt idx="109">
                  <c:v>67268.3480469594</c:v>
                </c:pt>
                <c:pt idx="110">
                  <c:v>67005.84868996542</c:v>
                </c:pt>
                <c:pt idx="111">
                  <c:v>66744.17950062545</c:v>
                </c:pt>
                <c:pt idx="112">
                  <c:v>66483.33846849674</c:v>
                </c:pt>
                <c:pt idx="113">
                  <c:v>66223.3235865138</c:v>
                </c:pt>
                <c:pt idx="114">
                  <c:v>65964.13285098498</c:v>
                </c:pt>
                <c:pt idx="115">
                  <c:v>65705.76426158953</c:v>
                </c:pt>
                <c:pt idx="116">
                  <c:v>65448.21582137437</c:v>
                </c:pt>
                <c:pt idx="117">
                  <c:v>65191.48553675102</c:v>
                </c:pt>
                <c:pt idx="118">
                  <c:v>64935.57141749222</c:v>
                </c:pt>
                <c:pt idx="119">
                  <c:v>64680.47147672888</c:v>
                </c:pt>
                <c:pt idx="120">
                  <c:v>64426.18373094706</c:v>
                </c:pt>
                <c:pt idx="121">
                  <c:v>64172.7061999846</c:v>
                </c:pt>
                <c:pt idx="122">
                  <c:v>63920.03690702802</c:v>
                </c:pt>
                <c:pt idx="123">
                  <c:v>63668.17387860944</c:v>
                </c:pt>
                <c:pt idx="124">
                  <c:v>63417.11514460343</c:v>
                </c:pt>
                <c:pt idx="125">
                  <c:v>63166.8587382237</c:v>
                </c:pt>
                <c:pt idx="126">
                  <c:v>62917.40269602001</c:v>
                </c:pt>
                <c:pt idx="127">
                  <c:v>62668.74505787512</c:v>
                </c:pt>
                <c:pt idx="128">
                  <c:v>62420.88386700166</c:v>
                </c:pt>
                <c:pt idx="129">
                  <c:v>62173.81716993865</c:v>
                </c:pt>
                <c:pt idx="130">
                  <c:v>61927.54301654867</c:v>
                </c:pt>
                <c:pt idx="131">
                  <c:v>61682.05946001466</c:v>
                </c:pt>
                <c:pt idx="132">
                  <c:v>61437.36455683665</c:v>
                </c:pt>
                <c:pt idx="133">
                  <c:v>61193.45636682862</c:v>
                </c:pt>
                <c:pt idx="134">
                  <c:v>60950.33295311555</c:v>
                </c:pt>
                <c:pt idx="135">
                  <c:v>60707.99238213003</c:v>
                </c:pt>
                <c:pt idx="136">
                  <c:v>60466.43272360915</c:v>
                </c:pt>
                <c:pt idx="137">
                  <c:v>60225.65205059146</c:v>
                </c:pt>
                <c:pt idx="138">
                  <c:v>59985.6484394138</c:v>
                </c:pt>
                <c:pt idx="139">
                  <c:v>59746.41996970805</c:v>
                </c:pt>
                <c:pt idx="140">
                  <c:v>59507.96472439797</c:v>
                </c:pt>
                <c:pt idx="141">
                  <c:v>59270.28078969636</c:v>
                </c:pt>
                <c:pt idx="142">
                  <c:v>59033.36625510151</c:v>
                </c:pt>
                <c:pt idx="143">
                  <c:v>58797.21921339424</c:v>
                </c:pt>
                <c:pt idx="144">
                  <c:v>58561.83776063471</c:v>
                </c:pt>
                <c:pt idx="145">
                  <c:v>58327.21999615942</c:v>
                </c:pt>
                <c:pt idx="146">
                  <c:v>58093.36402257787</c:v>
                </c:pt>
                <c:pt idx="147">
                  <c:v>57860.26794576944</c:v>
                </c:pt>
                <c:pt idx="148">
                  <c:v>57627.92987488049</c:v>
                </c:pt>
                <c:pt idx="149">
                  <c:v>57396.34792232085</c:v>
                </c:pt>
                <c:pt idx="150">
                  <c:v>57165.52020376096</c:v>
                </c:pt>
                <c:pt idx="151">
                  <c:v>56935.44483812846</c:v>
                </c:pt>
                <c:pt idx="152">
                  <c:v>56706.11994760561</c:v>
                </c:pt>
                <c:pt idx="153">
                  <c:v>56477.54365762541</c:v>
                </c:pt>
                <c:pt idx="154">
                  <c:v>56249.7140968689</c:v>
                </c:pt>
                <c:pt idx="155">
                  <c:v>56022.62939726193</c:v>
                </c:pt>
                <c:pt idx="156">
                  <c:v>55796.2876939721</c:v>
                </c:pt>
                <c:pt idx="157">
                  <c:v>55570.68712540548</c:v>
                </c:pt>
                <c:pt idx="158">
                  <c:v>55345.8258332035</c:v>
                </c:pt>
                <c:pt idx="159">
                  <c:v>55121.70196224</c:v>
                </c:pt>
                <c:pt idx="160">
                  <c:v>54898.31366061783</c:v>
                </c:pt>
                <c:pt idx="161">
                  <c:v>54675.65907966582</c:v>
                </c:pt>
                <c:pt idx="162">
                  <c:v>54453.73637393581</c:v>
                </c:pt>
                <c:pt idx="163">
                  <c:v>54232.54370119919</c:v>
                </c:pt>
                <c:pt idx="164">
                  <c:v>54012.07922244408</c:v>
                </c:pt>
                <c:pt idx="165">
                  <c:v>53792.34110187199</c:v>
                </c:pt>
                <c:pt idx="166">
                  <c:v>53573.32750689478</c:v>
                </c:pt>
                <c:pt idx="167">
                  <c:v>53355.03660813157</c:v>
                </c:pt>
                <c:pt idx="168">
                  <c:v>53137.46657940545</c:v>
                </c:pt>
                <c:pt idx="169">
                  <c:v>52920.61559774048</c:v>
                </c:pt>
                <c:pt idx="170">
                  <c:v>52704.48184335863</c:v>
                </c:pt>
                <c:pt idx="171">
                  <c:v>52489.06349967642</c:v>
                </c:pt>
                <c:pt idx="172">
                  <c:v>52274.35875330196</c:v>
                </c:pt>
                <c:pt idx="173">
                  <c:v>52060.36579403191</c:v>
                </c:pt>
                <c:pt idx="174">
                  <c:v>51847.08281484803</c:v>
                </c:pt>
                <c:pt idx="175">
                  <c:v>51634.50801191445</c:v>
                </c:pt>
                <c:pt idx="176">
                  <c:v>51422.6395845742</c:v>
                </c:pt>
                <c:pt idx="177">
                  <c:v>51211.47573534637</c:v>
                </c:pt>
                <c:pt idx="178">
                  <c:v>51001.01466992273</c:v>
                </c:pt>
                <c:pt idx="179">
                  <c:v>50791.2545971648</c:v>
                </c:pt>
                <c:pt idx="180">
                  <c:v>50582.19372910072</c:v>
                </c:pt>
                <c:pt idx="181">
                  <c:v>50373.83028092192</c:v>
                </c:pt>
                <c:pt idx="182">
                  <c:v>50166.16247098022</c:v>
                </c:pt>
                <c:pt idx="183">
                  <c:v>49959.18852078461</c:v>
                </c:pt>
                <c:pt idx="184">
                  <c:v>49752.90665499823</c:v>
                </c:pt>
                <c:pt idx="185">
                  <c:v>49547.31510143506</c:v>
                </c:pt>
                <c:pt idx="186">
                  <c:v>49342.41209105697</c:v>
                </c:pt>
                <c:pt idx="187">
                  <c:v>49138.19585797063</c:v>
                </c:pt>
                <c:pt idx="188">
                  <c:v>48934.66463942415</c:v>
                </c:pt>
                <c:pt idx="189">
                  <c:v>48731.81667580423</c:v>
                </c:pt>
                <c:pt idx="190">
                  <c:v>48529.65021063281</c:v>
                </c:pt>
                <c:pt idx="191">
                  <c:v>48328.16349056434</c:v>
                </c:pt>
                <c:pt idx="192">
                  <c:v>48127.35476538211</c:v>
                </c:pt>
                <c:pt idx="193">
                  <c:v>47927.22228799559</c:v>
                </c:pt>
                <c:pt idx="194">
                  <c:v>47727.76431443715</c:v>
                </c:pt>
                <c:pt idx="195">
                  <c:v>47528.97910385891</c:v>
                </c:pt>
                <c:pt idx="196">
                  <c:v>47330.8649185297</c:v>
                </c:pt>
                <c:pt idx="197">
                  <c:v>47133.42002383183</c:v>
                </c:pt>
                <c:pt idx="198">
                  <c:v>46936.64268825822</c:v>
                </c:pt>
                <c:pt idx="199">
                  <c:v>46740.53118340909</c:v>
                </c:pt>
                <c:pt idx="200">
                  <c:v>46545.08378398878</c:v>
                </c:pt>
                <c:pt idx="201">
                  <c:v>46350.29876780295</c:v>
                </c:pt>
                <c:pt idx="202">
                  <c:v>46156.17441575507</c:v>
                </c:pt>
                <c:pt idx="203">
                  <c:v>45962.70901184371</c:v>
                </c:pt>
                <c:pt idx="204">
                  <c:v>45769.9008431591</c:v>
                </c:pt>
                <c:pt idx="205">
                  <c:v>45577.74819988029</c:v>
                </c:pt>
                <c:pt idx="206">
                  <c:v>45386.24937527181</c:v>
                </c:pt>
                <c:pt idx="207">
                  <c:v>45195.40266568072</c:v>
                </c:pt>
                <c:pt idx="208">
                  <c:v>45005.20637053351</c:v>
                </c:pt>
                <c:pt idx="209">
                  <c:v>44815.65879233286</c:v>
                </c:pt>
                <c:pt idx="210">
                  <c:v>44626.75823665465</c:v>
                </c:pt>
                <c:pt idx="211">
                  <c:v>44438.50301214486</c:v>
                </c:pt>
                <c:pt idx="212">
                  <c:v>44250.89143051647</c:v>
                </c:pt>
                <c:pt idx="213">
                  <c:v>44063.92180654622</c:v>
                </c:pt>
                <c:pt idx="214">
                  <c:v>43877.59245807169</c:v>
                </c:pt>
                <c:pt idx="215">
                  <c:v>43691.90170598803</c:v>
                </c:pt>
                <c:pt idx="216">
                  <c:v>43506.84787424515</c:v>
                </c:pt>
                <c:pt idx="217">
                  <c:v>43322.42928984427</c:v>
                </c:pt>
                <c:pt idx="218">
                  <c:v>43138.64428283497</c:v>
                </c:pt>
                <c:pt idx="219">
                  <c:v>42955.4911863122</c:v>
                </c:pt>
                <c:pt idx="220">
                  <c:v>42772.968336413</c:v>
                </c:pt>
                <c:pt idx="221">
                  <c:v>42591.07407231351</c:v>
                </c:pt>
                <c:pt idx="222">
                  <c:v>42409.8067362258</c:v>
                </c:pt>
                <c:pt idx="223">
                  <c:v>42229.16467339498</c:v>
                </c:pt>
                <c:pt idx="224">
                  <c:v>42049.14623209582</c:v>
                </c:pt>
                <c:pt idx="225">
                  <c:v>41869.74976362976</c:v>
                </c:pt>
                <c:pt idx="226">
                  <c:v>41690.97362232197</c:v>
                </c:pt>
                <c:pt idx="227">
                  <c:v>41512.816165518</c:v>
                </c:pt>
                <c:pt idx="228">
                  <c:v>41335.27575358094</c:v>
                </c:pt>
                <c:pt idx="229">
                  <c:v>41158.3507498881</c:v>
                </c:pt>
                <c:pt idx="230">
                  <c:v>40982.03952082811</c:v>
                </c:pt>
                <c:pt idx="231">
                  <c:v>40806.34043579771</c:v>
                </c:pt>
                <c:pt idx="232">
                  <c:v>40631.25186719866</c:v>
                </c:pt>
                <c:pt idx="233">
                  <c:v>40456.77219043479</c:v>
                </c:pt>
                <c:pt idx="234">
                  <c:v>40282.89978390872</c:v>
                </c:pt>
                <c:pt idx="235">
                  <c:v>40109.63302901888</c:v>
                </c:pt>
                <c:pt idx="236">
                  <c:v>39936.97031015645</c:v>
                </c:pt>
                <c:pt idx="237">
                  <c:v>39764.91001470223</c:v>
                </c:pt>
                <c:pt idx="238">
                  <c:v>39593.4505330235</c:v>
                </c:pt>
                <c:pt idx="239">
                  <c:v>39422.59025847102</c:v>
                </c:pt>
                <c:pt idx="240">
                  <c:v>39252.32758737592</c:v>
                </c:pt>
                <c:pt idx="241">
                  <c:v>39082.66091904667</c:v>
                </c:pt>
                <c:pt idx="242">
                  <c:v>38913.58865576584</c:v>
                </c:pt>
                <c:pt idx="243">
                  <c:v>38745.10920278713</c:v>
                </c:pt>
                <c:pt idx="244">
                  <c:v>38577.22096833241</c:v>
                </c:pt>
                <c:pt idx="245">
                  <c:v>38409.92236358834</c:v>
                </c:pt>
                <c:pt idx="246">
                  <c:v>38243.21180270352</c:v>
                </c:pt>
                <c:pt idx="247">
                  <c:v>38077.08770278538</c:v>
                </c:pt>
                <c:pt idx="248">
                  <c:v>37911.54848389707</c:v>
                </c:pt>
                <c:pt idx="249">
                  <c:v>37746.59256905433</c:v>
                </c:pt>
                <c:pt idx="250">
                  <c:v>37582.21838422245</c:v>
                </c:pt>
                <c:pt idx="251">
                  <c:v>37418.42435831329</c:v>
                </c:pt>
                <c:pt idx="252">
                  <c:v>37255.20892318208</c:v>
                </c:pt>
                <c:pt idx="253">
                  <c:v>37092.57051362436</c:v>
                </c:pt>
                <c:pt idx="254">
                  <c:v>36930.50756737292</c:v>
                </c:pt>
                <c:pt idx="255">
                  <c:v>36769.0185250948</c:v>
                </c:pt>
                <c:pt idx="256">
                  <c:v>36608.10183038812</c:v>
                </c:pt>
                <c:pt idx="257">
                  <c:v>36447.755929779</c:v>
                </c:pt>
                <c:pt idx="258">
                  <c:v>36287.97927271858</c:v>
                </c:pt>
                <c:pt idx="259">
                  <c:v>36128.77031157985</c:v>
                </c:pt>
                <c:pt idx="260">
                  <c:v>35970.12750165472</c:v>
                </c:pt>
                <c:pt idx="261">
                  <c:v>35812.04930115068</c:v>
                </c:pt>
                <c:pt idx="262">
                  <c:v>35654.5341711881</c:v>
                </c:pt>
                <c:pt idx="263">
                  <c:v>35497.58057579683</c:v>
                </c:pt>
                <c:pt idx="264">
                  <c:v>35341.18698191331</c:v>
                </c:pt>
                <c:pt idx="265">
                  <c:v>35185.3518593775</c:v>
                </c:pt>
                <c:pt idx="266">
                  <c:v>35030.07368092972</c:v>
                </c:pt>
                <c:pt idx="267">
                  <c:v>34875.35092220763</c:v>
                </c:pt>
                <c:pt idx="268">
                  <c:v>34721.18206174319</c:v>
                </c:pt>
                <c:pt idx="269">
                  <c:v>34567.56558095963</c:v>
                </c:pt>
                <c:pt idx="270">
                  <c:v>34414.49996416822</c:v>
                </c:pt>
                <c:pt idx="271">
                  <c:v>34261.98369856543</c:v>
                </c:pt>
                <c:pt idx="272">
                  <c:v>34110.01527422967</c:v>
                </c:pt>
                <c:pt idx="273">
                  <c:v>33958.59318411839</c:v>
                </c:pt>
                <c:pt idx="274">
                  <c:v>33807.71592406489</c:v>
                </c:pt>
                <c:pt idx="275">
                  <c:v>33657.38199277527</c:v>
                </c:pt>
                <c:pt idx="276">
                  <c:v>33507.58989182556</c:v>
                </c:pt>
                <c:pt idx="277">
                  <c:v>33358.33812565837</c:v>
                </c:pt>
                <c:pt idx="278">
                  <c:v>33209.62520157999</c:v>
                </c:pt>
                <c:pt idx="279">
                  <c:v>33061.44962975741</c:v>
                </c:pt>
                <c:pt idx="280">
                  <c:v>32913.80992321506</c:v>
                </c:pt>
                <c:pt idx="281">
                  <c:v>32766.7045978319</c:v>
                </c:pt>
                <c:pt idx="282">
                  <c:v>32620.13217233831</c:v>
                </c:pt>
                <c:pt idx="283">
                  <c:v>32474.09116831309</c:v>
                </c:pt>
                <c:pt idx="284">
                  <c:v>32328.58011018036</c:v>
                </c:pt>
                <c:pt idx="285">
                  <c:v>32183.59752520642</c:v>
                </c:pt>
                <c:pt idx="286">
                  <c:v>32039.14194349693</c:v>
                </c:pt>
                <c:pt idx="287">
                  <c:v>31895.2118979936</c:v>
                </c:pt>
                <c:pt idx="288">
                  <c:v>31751.80592447124</c:v>
                </c:pt>
                <c:pt idx="289">
                  <c:v>31608.92256153482</c:v>
                </c:pt>
                <c:pt idx="290">
                  <c:v>31466.56035061629</c:v>
                </c:pt>
                <c:pt idx="291">
                  <c:v>31324.71783597149</c:v>
                </c:pt>
                <c:pt idx="292">
                  <c:v>31183.3935646772</c:v>
                </c:pt>
                <c:pt idx="293">
                  <c:v>31042.58608662813</c:v>
                </c:pt>
                <c:pt idx="294">
                  <c:v>30902.29395453367</c:v>
                </c:pt>
                <c:pt idx="295">
                  <c:v>30762.51572391516</c:v>
                </c:pt>
                <c:pt idx="296">
                  <c:v>30623.2499531024</c:v>
                </c:pt>
                <c:pt idx="297">
                  <c:v>30484.49520323115</c:v>
                </c:pt>
                <c:pt idx="298">
                  <c:v>30346.25003823961</c:v>
                </c:pt>
                <c:pt idx="299">
                  <c:v>30208.51302486558</c:v>
                </c:pt>
                <c:pt idx="300">
                  <c:v>30071.28273264345</c:v>
                </c:pt>
                <c:pt idx="301">
                  <c:v>29934.55773390114</c:v>
                </c:pt>
                <c:pt idx="302">
                  <c:v>29798.3366037569</c:v>
                </c:pt>
                <c:pt idx="303">
                  <c:v>29662.61792011645</c:v>
                </c:pt>
                <c:pt idx="304">
                  <c:v>29527.40026366995</c:v>
                </c:pt>
                <c:pt idx="305">
                  <c:v>29392.68221788878</c:v>
                </c:pt>
                <c:pt idx="306">
                  <c:v>29258.46236902265</c:v>
                </c:pt>
                <c:pt idx="307">
                  <c:v>29124.73930609652</c:v>
                </c:pt>
                <c:pt idx="308">
                  <c:v>28991.51162090762</c:v>
                </c:pt>
                <c:pt idx="309">
                  <c:v>28858.77790802225</c:v>
                </c:pt>
                <c:pt idx="310">
                  <c:v>28726.5367647729</c:v>
                </c:pt>
                <c:pt idx="311">
                  <c:v>28594.78679125516</c:v>
                </c:pt>
                <c:pt idx="312">
                  <c:v>28463.52659032465</c:v>
                </c:pt>
                <c:pt idx="313">
                  <c:v>28332.7547675941</c:v>
                </c:pt>
                <c:pt idx="314">
                  <c:v>28202.46993143013</c:v>
                </c:pt>
                <c:pt idx="315">
                  <c:v>28072.67069295039</c:v>
                </c:pt>
                <c:pt idx="316">
                  <c:v>27943.35566602044</c:v>
                </c:pt>
                <c:pt idx="317">
                  <c:v>27814.52346725071</c:v>
                </c:pt>
                <c:pt idx="318">
                  <c:v>27686.17271599355</c:v>
                </c:pt>
                <c:pt idx="319">
                  <c:v>27558.30203434007</c:v>
                </c:pt>
                <c:pt idx="320">
                  <c:v>27430.91004711725</c:v>
                </c:pt>
                <c:pt idx="321">
                  <c:v>27303.99538188478</c:v>
                </c:pt>
                <c:pt idx="322">
                  <c:v>27177.55666893217</c:v>
                </c:pt>
                <c:pt idx="323">
                  <c:v>27051.59254127559</c:v>
                </c:pt>
                <c:pt idx="324">
                  <c:v>26926.10163465485</c:v>
                </c:pt>
                <c:pt idx="325">
                  <c:v>26801.08258753053</c:v>
                </c:pt>
                <c:pt idx="326">
                  <c:v>26676.53404108082</c:v>
                </c:pt>
                <c:pt idx="327">
                  <c:v>26552.45463919845</c:v>
                </c:pt>
                <c:pt idx="328">
                  <c:v>26428.84302848778</c:v>
                </c:pt>
                <c:pt idx="329">
                  <c:v>26305.69785826174</c:v>
                </c:pt>
                <c:pt idx="330">
                  <c:v>26183.0177805388</c:v>
                </c:pt>
                <c:pt idx="331">
                  <c:v>26060.80145003988</c:v>
                </c:pt>
                <c:pt idx="332">
                  <c:v>25939.0475241855</c:v>
                </c:pt>
                <c:pt idx="333">
                  <c:v>25817.75466309255</c:v>
                </c:pt>
                <c:pt idx="334">
                  <c:v>25696.92152957145</c:v>
                </c:pt>
                <c:pt idx="335">
                  <c:v>25576.54678912296</c:v>
                </c:pt>
                <c:pt idx="336">
                  <c:v>25456.62910993537</c:v>
                </c:pt>
                <c:pt idx="337">
                  <c:v>25337.16716288128</c:v>
                </c:pt>
                <c:pt idx="338">
                  <c:v>25218.15962151467</c:v>
                </c:pt>
                <c:pt idx="339">
                  <c:v>25099.60516206789</c:v>
                </c:pt>
                <c:pt idx="340">
                  <c:v>24981.50246344864</c:v>
                </c:pt>
                <c:pt idx="341">
                  <c:v>24863.85020723694</c:v>
                </c:pt>
                <c:pt idx="342">
                  <c:v>24746.6470776821</c:v>
                </c:pt>
                <c:pt idx="343">
                  <c:v>24629.89176169977</c:v>
                </c:pt>
                <c:pt idx="344">
                  <c:v>24513.5829488689</c:v>
                </c:pt>
                <c:pt idx="345">
                  <c:v>24397.71933142855</c:v>
                </c:pt>
                <c:pt idx="346">
                  <c:v>24282.29960427525</c:v>
                </c:pt>
                <c:pt idx="347">
                  <c:v>24167.32246495966</c:v>
                </c:pt>
                <c:pt idx="348">
                  <c:v>24052.78661368371</c:v>
                </c:pt>
                <c:pt idx="349">
                  <c:v>23938.69075329752</c:v>
                </c:pt>
                <c:pt idx="350">
                  <c:v>23825.03358929648</c:v>
                </c:pt>
                <c:pt idx="351">
                  <c:v>23711.81382981814</c:v>
                </c:pt>
                <c:pt idx="352">
                  <c:v>23599.03018563927</c:v>
                </c:pt>
                <c:pt idx="353">
                  <c:v>23486.6813701728</c:v>
                </c:pt>
                <c:pt idx="354">
                  <c:v>23374.76609946492</c:v>
                </c:pt>
                <c:pt idx="355">
                  <c:v>23263.28309219191</c:v>
                </c:pt>
                <c:pt idx="356">
                  <c:v>23152.23106965726</c:v>
                </c:pt>
                <c:pt idx="357">
                  <c:v>23041.6087557887</c:v>
                </c:pt>
                <c:pt idx="358">
                  <c:v>22931.41487713501</c:v>
                </c:pt>
                <c:pt idx="359">
                  <c:v>22821.6481628632</c:v>
                </c:pt>
                <c:pt idx="360">
                  <c:v>22712.3073447554</c:v>
                </c:pt>
                <c:pt idx="361">
                  <c:v>22603.39115720598</c:v>
                </c:pt>
                <c:pt idx="362">
                  <c:v>22510.30299088622</c:v>
                </c:pt>
                <c:pt idx="363">
                  <c:v>22402.31233626973</c:v>
                </c:pt>
                <c:pt idx="364">
                  <c:v>22294.83975471023</c:v>
                </c:pt>
                <c:pt idx="365">
                  <c:v>22187.88276081033</c:v>
                </c:pt>
                <c:pt idx="366">
                  <c:v>22081.43888109604</c:v>
                </c:pt>
                <c:pt idx="367">
                  <c:v>21975.5056539596</c:v>
                </c:pt>
                <c:pt idx="368">
                  <c:v>21870.08062960251</c:v>
                </c:pt>
                <c:pt idx="369">
                  <c:v>21765.16136997893</c:v>
                </c:pt>
                <c:pt idx="370">
                  <c:v>21660.74544873924</c:v>
                </c:pt>
                <c:pt idx="371">
                  <c:v>21556.83045117401</c:v>
                </c:pt>
                <c:pt idx="372">
                  <c:v>21453.41397415805</c:v>
                </c:pt>
                <c:pt idx="373">
                  <c:v>21350.49362609495</c:v>
                </c:pt>
                <c:pt idx="374">
                  <c:v>21248.06702686166</c:v>
                </c:pt>
                <c:pt idx="375">
                  <c:v>21146.13180775355</c:v>
                </c:pt>
                <c:pt idx="376">
                  <c:v>21044.68561142956</c:v>
                </c:pt>
                <c:pt idx="377">
                  <c:v>20943.7260918577</c:v>
                </c:pt>
                <c:pt idx="378">
                  <c:v>20843.25091426084</c:v>
                </c:pt>
                <c:pt idx="379">
                  <c:v>20743.25775506267</c:v>
                </c:pt>
                <c:pt idx="380">
                  <c:v>20643.74430183394</c:v>
                </c:pt>
                <c:pt idx="381">
                  <c:v>20544.70825323908</c:v>
                </c:pt>
                <c:pt idx="382">
                  <c:v>20446.14731898286</c:v>
                </c:pt>
                <c:pt idx="383">
                  <c:v>20348.05921975753</c:v>
                </c:pt>
                <c:pt idx="384">
                  <c:v>20250.44168719004</c:v>
                </c:pt>
                <c:pt idx="385">
                  <c:v>20153.29246378961</c:v>
                </c:pt>
                <c:pt idx="386">
                  <c:v>20056.60930289553</c:v>
                </c:pt>
                <c:pt idx="387">
                  <c:v>19960.38996862518</c:v>
                </c:pt>
                <c:pt idx="388">
                  <c:v>19864.63223582233</c:v>
                </c:pt>
                <c:pt idx="389">
                  <c:v>19769.33389000571</c:v>
                </c:pt>
                <c:pt idx="390">
                  <c:v>19674.49272731776</c:v>
                </c:pt>
                <c:pt idx="391">
                  <c:v>19580.10655447367</c:v>
                </c:pt>
                <c:pt idx="392">
                  <c:v>19486.1731887107</c:v>
                </c:pt>
                <c:pt idx="393">
                  <c:v>19392.69045773762</c:v>
                </c:pt>
                <c:pt idx="394">
                  <c:v>19299.65619968458</c:v>
                </c:pt>
                <c:pt idx="395">
                  <c:v>19207.06826305302</c:v>
                </c:pt>
                <c:pt idx="396">
                  <c:v>19114.92450666598</c:v>
                </c:pt>
                <c:pt idx="397">
                  <c:v>19023.22279961852</c:v>
                </c:pt>
                <c:pt idx="398">
                  <c:v>18931.96102122851</c:v>
                </c:pt>
                <c:pt idx="399">
                  <c:v>18841.13706098753</c:v>
                </c:pt>
                <c:pt idx="400">
                  <c:v>18750.74881851213</c:v>
                </c:pt>
                <c:pt idx="401">
                  <c:v>18660.79420349515</c:v>
                </c:pt>
                <c:pt idx="402">
                  <c:v>18571.2711356575</c:v>
                </c:pt>
                <c:pt idx="403">
                  <c:v>18482.17754469997</c:v>
                </c:pt>
                <c:pt idx="404">
                  <c:v>18393.51137025538</c:v>
                </c:pt>
                <c:pt idx="405">
                  <c:v>18305.27056184093</c:v>
                </c:pt>
                <c:pt idx="406">
                  <c:v>18217.4530788108</c:v>
                </c:pt>
                <c:pt idx="407">
                  <c:v>18130.05689030891</c:v>
                </c:pt>
                <c:pt idx="408">
                  <c:v>18043.07997522201</c:v>
                </c:pt>
                <c:pt idx="409">
                  <c:v>17956.5203221329</c:v>
                </c:pt>
                <c:pt idx="410">
                  <c:v>17870.37592927391</c:v>
                </c:pt>
                <c:pt idx="411">
                  <c:v>17784.64480448067</c:v>
                </c:pt>
                <c:pt idx="412">
                  <c:v>17699.32496514598</c:v>
                </c:pt>
                <c:pt idx="413">
                  <c:v>17614.41443817395</c:v>
                </c:pt>
                <c:pt idx="414">
                  <c:v>17529.91125993442</c:v>
                </c:pt>
                <c:pt idx="415">
                  <c:v>17445.81347621751</c:v>
                </c:pt>
                <c:pt idx="416">
                  <c:v>17362.11914218848</c:v>
                </c:pt>
                <c:pt idx="417">
                  <c:v>17278.82632234267</c:v>
                </c:pt>
                <c:pt idx="418">
                  <c:v>17195.9330904608</c:v>
                </c:pt>
                <c:pt idx="419">
                  <c:v>17113.43752956444</c:v>
                </c:pt>
                <c:pt idx="420">
                  <c:v>17031.3377318716</c:v>
                </c:pt>
                <c:pt idx="421">
                  <c:v>16949.6317987527</c:v>
                </c:pt>
                <c:pt idx="422">
                  <c:v>16868.31784068661</c:v>
                </c:pt>
                <c:pt idx="423">
                  <c:v>16787.39397721697</c:v>
                </c:pt>
                <c:pt idx="424">
                  <c:v>16706.85833690867</c:v>
                </c:pt>
                <c:pt idx="425">
                  <c:v>16626.70905730465</c:v>
                </c:pt>
                <c:pt idx="426">
                  <c:v>16546.94428488273</c:v>
                </c:pt>
                <c:pt idx="427">
                  <c:v>16467.56217501284</c:v>
                </c:pt>
                <c:pt idx="428">
                  <c:v>16388.56089191427</c:v>
                </c:pt>
                <c:pt idx="429">
                  <c:v>16309.9386086133</c:v>
                </c:pt>
                <c:pt idx="430">
                  <c:v>16231.69350690089</c:v>
                </c:pt>
                <c:pt idx="431">
                  <c:v>16153.82377729066</c:v>
                </c:pt>
                <c:pt idx="432">
                  <c:v>16076.32761897705</c:v>
                </c:pt>
                <c:pt idx="433">
                  <c:v>15999.20323979363</c:v>
                </c:pt>
                <c:pt idx="434">
                  <c:v>15922.44885617173</c:v>
                </c:pt>
                <c:pt idx="435">
                  <c:v>15846.06269309913</c:v>
                </c:pt>
                <c:pt idx="436">
                  <c:v>15770.04298407901</c:v>
                </c:pt>
                <c:pt idx="437">
                  <c:v>15694.38797108915</c:v>
                </c:pt>
                <c:pt idx="438">
                  <c:v>15619.09590454126</c:v>
                </c:pt>
                <c:pt idx="439">
                  <c:v>15544.16504324045</c:v>
                </c:pt>
                <c:pt idx="440">
                  <c:v>15469.59365434506</c:v>
                </c:pt>
                <c:pt idx="441">
                  <c:v>15395.38001332653</c:v>
                </c:pt>
                <c:pt idx="442">
                  <c:v>15321.52240392953</c:v>
                </c:pt>
                <c:pt idx="443">
                  <c:v>15248.0191181323</c:v>
                </c:pt>
                <c:pt idx="444">
                  <c:v>15174.86845610705</c:v>
                </c:pt>
                <c:pt idx="445">
                  <c:v>15102.06872618082</c:v>
                </c:pt>
                <c:pt idx="446">
                  <c:v>15029.61824479619</c:v>
                </c:pt>
                <c:pt idx="447">
                  <c:v>14957.51533647244</c:v>
                </c:pt>
                <c:pt idx="448">
                  <c:v>14885.7583337668</c:v>
                </c:pt>
                <c:pt idx="449">
                  <c:v>14814.34557723583</c:v>
                </c:pt>
                <c:pt idx="450">
                  <c:v>14743.27541539712</c:v>
                </c:pt>
                <c:pt idx="451">
                  <c:v>14672.54620469104</c:v>
                </c:pt>
                <c:pt idx="452">
                  <c:v>14602.15630944277</c:v>
                </c:pt>
                <c:pt idx="453">
                  <c:v>14532.10410182443</c:v>
                </c:pt>
                <c:pt idx="454">
                  <c:v>14462.3879618175</c:v>
                </c:pt>
                <c:pt idx="455">
                  <c:v>14393.00627717528</c:v>
                </c:pt>
                <c:pt idx="456">
                  <c:v>14323.95744338567</c:v>
                </c:pt>
                <c:pt idx="457">
                  <c:v>14255.23986363402</c:v>
                </c:pt>
                <c:pt idx="458">
                  <c:v>14186.85194876622</c:v>
                </c:pt>
                <c:pt idx="459">
                  <c:v>14118.79211725197</c:v>
                </c:pt>
                <c:pt idx="460">
                  <c:v>14051.05879514814</c:v>
                </c:pt>
                <c:pt idx="461">
                  <c:v>13983.65041606247</c:v>
                </c:pt>
                <c:pt idx="462">
                  <c:v>13916.56542111726</c:v>
                </c:pt>
                <c:pt idx="463">
                  <c:v>13849.80225891335</c:v>
                </c:pt>
                <c:pt idx="464">
                  <c:v>13783.35938549424</c:v>
                </c:pt>
                <c:pt idx="465">
                  <c:v>13717.23526431042</c:v>
                </c:pt>
                <c:pt idx="466">
                  <c:v>13651.42836618377</c:v>
                </c:pt>
                <c:pt idx="467">
                  <c:v>13585.93716927223</c:v>
                </c:pt>
                <c:pt idx="468">
                  <c:v>13520.76015903464</c:v>
                </c:pt>
                <c:pt idx="469">
                  <c:v>13455.89582819564</c:v>
                </c:pt>
                <c:pt idx="470">
                  <c:v>13391.3426767109</c:v>
                </c:pt>
                <c:pt idx="471">
                  <c:v>13327.09921173234</c:v>
                </c:pt>
                <c:pt idx="472">
                  <c:v>13263.16394757367</c:v>
                </c:pt>
                <c:pt idx="473">
                  <c:v>13199.53540567602</c:v>
                </c:pt>
                <c:pt idx="474">
                  <c:v>13136.21211457373</c:v>
                </c:pt>
                <c:pt idx="475">
                  <c:v>13073.19260986034</c:v>
                </c:pt>
                <c:pt idx="476">
                  <c:v>13010.47543415471</c:v>
                </c:pt>
                <c:pt idx="477">
                  <c:v>12948.05913706732</c:v>
                </c:pt>
                <c:pt idx="478">
                  <c:v>12885.94227516675</c:v>
                </c:pt>
                <c:pt idx="479">
                  <c:v>12824.12341194624</c:v>
                </c:pt>
                <c:pt idx="480">
                  <c:v>12762.60111779056</c:v>
                </c:pt>
                <c:pt idx="481">
                  <c:v>12701.37396994287</c:v>
                </c:pt>
                <c:pt idx="482">
                  <c:v>12640.44055247183</c:v>
                </c:pt>
                <c:pt idx="483">
                  <c:v>12579.79945623892</c:v>
                </c:pt>
                <c:pt idx="484">
                  <c:v>12519.44927886576</c:v>
                </c:pt>
                <c:pt idx="485">
                  <c:v>12459.38862470175</c:v>
                </c:pt>
                <c:pt idx="486">
                  <c:v>12399.61610479175</c:v>
                </c:pt>
                <c:pt idx="487">
                  <c:v>12340.13033684399</c:v>
                </c:pt>
                <c:pt idx="488">
                  <c:v>12280.92994519807</c:v>
                </c:pt>
                <c:pt idx="489">
                  <c:v>12222.0135607932</c:v>
                </c:pt>
                <c:pt idx="490">
                  <c:v>12163.37982113647</c:v>
                </c:pt>
                <c:pt idx="491">
                  <c:v>12105.02737027139</c:v>
                </c:pt>
                <c:pt idx="492">
                  <c:v>12046.95485874653</c:v>
                </c:pt>
                <c:pt idx="493">
                  <c:v>11989.1609435843</c:v>
                </c:pt>
                <c:pt idx="494">
                  <c:v>11931.64428824988</c:v>
                </c:pt>
                <c:pt idx="495">
                  <c:v>11874.40356262033</c:v>
                </c:pt>
                <c:pt idx="496">
                  <c:v>11817.43744295384</c:v>
                </c:pt>
                <c:pt idx="497">
                  <c:v>11760.74461185909</c:v>
                </c:pt>
                <c:pt idx="498">
                  <c:v>11704.32375826478</c:v>
                </c:pt>
                <c:pt idx="499">
                  <c:v>11648.17357738938</c:v>
                </c:pt>
                <c:pt idx="500">
                  <c:v>11592.29277071085</c:v>
                </c:pt>
                <c:pt idx="501">
                  <c:v>11536.68004593669</c:v>
                </c:pt>
                <c:pt idx="502">
                  <c:v>11481.33411697401</c:v>
                </c:pt>
                <c:pt idx="503">
                  <c:v>11426.25370389984</c:v>
                </c:pt>
                <c:pt idx="504">
                  <c:v>11371.43753293147</c:v>
                </c:pt>
                <c:pt idx="505">
                  <c:v>11316.88433639702</c:v>
                </c:pt>
                <c:pt idx="506">
                  <c:v>11262.59285270613</c:v>
                </c:pt>
                <c:pt idx="507">
                  <c:v>11208.56182632077</c:v>
                </c:pt>
                <c:pt idx="508">
                  <c:v>11154.79000772625</c:v>
                </c:pt>
                <c:pt idx="509">
                  <c:v>11101.27615340222</c:v>
                </c:pt>
                <c:pt idx="510">
                  <c:v>11048.01902579404</c:v>
                </c:pt>
                <c:pt idx="511">
                  <c:v>10995.01739328407</c:v>
                </c:pt>
                <c:pt idx="512">
                  <c:v>10942.27003016323</c:v>
                </c:pt>
                <c:pt idx="513">
                  <c:v>10889.77571660262</c:v>
                </c:pt>
                <c:pt idx="514">
                  <c:v>10837.53323862536</c:v>
                </c:pt>
                <c:pt idx="515">
                  <c:v>10785.54138807848</c:v>
                </c:pt>
                <c:pt idx="516">
                  <c:v>10733.79896260498</c:v>
                </c:pt>
                <c:pt idx="517">
                  <c:v>10682.30476561603</c:v>
                </c:pt>
                <c:pt idx="518">
                  <c:v>10631.05760626332</c:v>
                </c:pt>
                <c:pt idx="519">
                  <c:v>10580.05629941148</c:v>
                </c:pt>
                <c:pt idx="520">
                  <c:v>10529.29966561071</c:v>
                </c:pt>
                <c:pt idx="521">
                  <c:v>10478.78653106947</c:v>
                </c:pt>
                <c:pt idx="522">
                  <c:v>10428.51572762738</c:v>
                </c:pt>
                <c:pt idx="523">
                  <c:v>10378.48609272816</c:v>
                </c:pt>
                <c:pt idx="524">
                  <c:v>10328.69646939276</c:v>
                </c:pt>
                <c:pt idx="525">
                  <c:v>10279.14570619262</c:v>
                </c:pt>
                <c:pt idx="526">
                  <c:v>10229.83265722302</c:v>
                </c:pt>
                <c:pt idx="527">
                  <c:v>10180.75618207659</c:v>
                </c:pt>
                <c:pt idx="528">
                  <c:v>10131.91514581695</c:v>
                </c:pt>
                <c:pt idx="529">
                  <c:v>10083.30841895243</c:v>
                </c:pt>
                <c:pt idx="530">
                  <c:v>10034.93487740999</c:v>
                </c:pt>
                <c:pt idx="531">
                  <c:v>9986.79340250917</c:v>
                </c:pt>
                <c:pt idx="532">
                  <c:v>9938.882880936305</c:v>
                </c:pt>
                <c:pt idx="533">
                  <c:v>9891.20220471868</c:v>
                </c:pt>
                <c:pt idx="534">
                  <c:v>9843.750271198985</c:v>
                </c:pt>
                <c:pt idx="535">
                  <c:v>9796.525983009775</c:v>
                </c:pt>
                <c:pt idx="536">
                  <c:v>9749.528248048096</c:v>
                </c:pt>
                <c:pt idx="537">
                  <c:v>9702.755979450243</c:v>
                </c:pt>
                <c:pt idx="538">
                  <c:v>9656.20809556662</c:v>
                </c:pt>
                <c:pt idx="539">
                  <c:v>9609.883519936715</c:v>
                </c:pt>
                <c:pt idx="540">
                  <c:v>9563.781181264223</c:v>
                </c:pt>
                <c:pt idx="541">
                  <c:v>9517.900013392255</c:v>
                </c:pt>
                <c:pt idx="542">
                  <c:v>9472.238955278704</c:v>
                </c:pt>
                <c:pt idx="543">
                  <c:v>9426.796950971671</c:v>
                </c:pt>
                <c:pt idx="544">
                  <c:v>9381.572949585088</c:v>
                </c:pt>
                <c:pt idx="545">
                  <c:v>9336.565905274387</c:v>
                </c:pt>
                <c:pt idx="546">
                  <c:v>9291.77477721232</c:v>
                </c:pt>
                <c:pt idx="547">
                  <c:v>9247.198529564905</c:v>
                </c:pt>
                <c:pt idx="548">
                  <c:v>9202.836131467431</c:v>
                </c:pt>
                <c:pt idx="549">
                  <c:v>9158.686557000666</c:v>
                </c:pt>
                <c:pt idx="550">
                  <c:v>9114.748785167108</c:v>
                </c:pt>
                <c:pt idx="551">
                  <c:v>9071.021799867371</c:v>
                </c:pt>
                <c:pt idx="552">
                  <c:v>9027.504589876694</c:v>
                </c:pt>
                <c:pt idx="553">
                  <c:v>8984.19614882155</c:v>
                </c:pt>
                <c:pt idx="554">
                  <c:v>8941.09547515638</c:v>
                </c:pt>
                <c:pt idx="555">
                  <c:v>8898.20157214043</c:v>
                </c:pt>
                <c:pt idx="556">
                  <c:v>8855.51344781469</c:v>
                </c:pt>
                <c:pt idx="557">
                  <c:v>8813.03011497897</c:v>
                </c:pt>
                <c:pt idx="558">
                  <c:v>8770.750591169062</c:v>
                </c:pt>
                <c:pt idx="559">
                  <c:v>8728.67389863401</c:v>
                </c:pt>
                <c:pt idx="560">
                  <c:v>8686.799064313518</c:v>
                </c:pt>
                <c:pt idx="561">
                  <c:v>8645.125119815435</c:v>
                </c:pt>
                <c:pt idx="562">
                  <c:v>8603.651101393363</c:v>
                </c:pt>
                <c:pt idx="563">
                  <c:v>8562.376049924376</c:v>
                </c:pt>
                <c:pt idx="564">
                  <c:v>8521.299010886814</c:v>
                </c:pt>
                <c:pt idx="565">
                  <c:v>8480.419034338247</c:v>
                </c:pt>
                <c:pt idx="566">
                  <c:v>8439.735174893476</c:v>
                </c:pt>
                <c:pt idx="567">
                  <c:v>8399.246491702688</c:v>
                </c:pt>
                <c:pt idx="568">
                  <c:v>8358.952048429688</c:v>
                </c:pt>
                <c:pt idx="569">
                  <c:v>8318.850913230253</c:v>
                </c:pt>
                <c:pt idx="570">
                  <c:v>8278.942158730567</c:v>
                </c:pt>
                <c:pt idx="571">
                  <c:v>8239.2248620058</c:v>
                </c:pt>
                <c:pt idx="572">
                  <c:v>8199.698104558743</c:v>
                </c:pt>
                <c:pt idx="573">
                  <c:v>8160.360972298573</c:v>
                </c:pt>
                <c:pt idx="574">
                  <c:v>8121.212555519726</c:v>
                </c:pt>
                <c:pt idx="575">
                  <c:v>8082.251948880828</c:v>
                </c:pt>
                <c:pt idx="576">
                  <c:v>8043.478251383797</c:v>
                </c:pt>
                <c:pt idx="577">
                  <c:v>8004.890566352984</c:v>
                </c:pt>
                <c:pt idx="578">
                  <c:v>7966.488001414436</c:v>
                </c:pt>
                <c:pt idx="579">
                  <c:v>7928.269668475272</c:v>
                </c:pt>
                <c:pt idx="580">
                  <c:v>7890.234683703125</c:v>
                </c:pt>
                <c:pt idx="581">
                  <c:v>7852.382167505725</c:v>
                </c:pt>
                <c:pt idx="582">
                  <c:v>7814.711244510543</c:v>
                </c:pt>
                <c:pt idx="583">
                  <c:v>7777.221043544554</c:v>
                </c:pt>
                <c:pt idx="584">
                  <c:v>7739.910697614087</c:v>
                </c:pt>
                <c:pt idx="585">
                  <c:v>7702.779343884779</c:v>
                </c:pt>
                <c:pt idx="586">
                  <c:v>7665.826123661605</c:v>
                </c:pt>
                <c:pt idx="587">
                  <c:v>7629.050182369051</c:v>
                </c:pt>
                <c:pt idx="588">
                  <c:v>7592.45066953132</c:v>
                </c:pt>
                <c:pt idx="589">
                  <c:v>7556.026738752681</c:v>
                </c:pt>
                <c:pt idx="590">
                  <c:v>7519.777547697905</c:v>
                </c:pt>
                <c:pt idx="591">
                  <c:v>7483.702258072743</c:v>
                </c:pt>
                <c:pt idx="592">
                  <c:v>7447.800035604593</c:v>
                </c:pt>
                <c:pt idx="593">
                  <c:v>7412.070050023174</c:v>
                </c:pt>
                <c:pt idx="594">
                  <c:v>7376.511475041334</c:v>
                </c:pt>
                <c:pt idx="595">
                  <c:v>7341.123488335946</c:v>
                </c:pt>
                <c:pt idx="596">
                  <c:v>7305.905271528871</c:v>
                </c:pt>
                <c:pt idx="597">
                  <c:v>7270.856010168064</c:v>
                </c:pt>
                <c:pt idx="598">
                  <c:v>7235.974893708715</c:v>
                </c:pt>
                <c:pt idx="599">
                  <c:v>7201.26111549451</c:v>
                </c:pt>
                <c:pt idx="600">
                  <c:v>7166.713872738984</c:v>
                </c:pt>
                <c:pt idx="601">
                  <c:v>7132.33236650695</c:v>
                </c:pt>
                <c:pt idx="602">
                  <c:v>7098.11580169601</c:v>
                </c:pt>
                <c:pt idx="603">
                  <c:v>7064.063387018197</c:v>
                </c:pt>
                <c:pt idx="604">
                  <c:v>7030.17433498165</c:v>
                </c:pt>
                <c:pt idx="605">
                  <c:v>6996.44786187242</c:v>
                </c:pt>
                <c:pt idx="606">
                  <c:v>6962.883187736331</c:v>
                </c:pt>
                <c:pt idx="607">
                  <c:v>6929.479536360945</c:v>
                </c:pt>
                <c:pt idx="608">
                  <c:v>6896.236135257628</c:v>
                </c:pt>
                <c:pt idx="609">
                  <c:v>6863.152215643664</c:v>
                </c:pt>
                <c:pt idx="610">
                  <c:v>6830.227012424493</c:v>
                </c:pt>
                <c:pt idx="611">
                  <c:v>6797.459764176006</c:v>
                </c:pt>
                <c:pt idx="612">
                  <c:v>6764.849713126947</c:v>
                </c:pt>
                <c:pt idx="613">
                  <c:v>6732.396105141368</c:v>
                </c:pt>
                <c:pt idx="614">
                  <c:v>6700.098189701217</c:v>
                </c:pt>
                <c:pt idx="615">
                  <c:v>6667.955219888966</c:v>
                </c:pt>
                <c:pt idx="616">
                  <c:v>6635.966452370342</c:v>
                </c:pt>
                <c:pt idx="617">
                  <c:v>6604.131147377126</c:v>
                </c:pt>
                <c:pt idx="618">
                  <c:v>6572.448568690061</c:v>
                </c:pt>
                <c:pt idx="619">
                  <c:v>6540.917983621815</c:v>
                </c:pt>
                <c:pt idx="620">
                  <c:v>6509.538663000047</c:v>
                </c:pt>
                <c:pt idx="621">
                  <c:v>6478.309881150536</c:v>
                </c:pt>
                <c:pt idx="622">
                  <c:v>6447.230915880404</c:v>
                </c:pt>
                <c:pt idx="623">
                  <c:v>6416.301048461402</c:v>
                </c:pt>
                <c:pt idx="624">
                  <c:v>6385.519563613312</c:v>
                </c:pt>
                <c:pt idx="625">
                  <c:v>6354.885749487385</c:v>
                </c:pt>
                <c:pt idx="626">
                  <c:v>6324.398897649895</c:v>
                </c:pt>
                <c:pt idx="627">
                  <c:v>6294.058303065734</c:v>
                </c:pt>
                <c:pt idx="628">
                  <c:v>6263.863264082136</c:v>
                </c:pt>
                <c:pt idx="629">
                  <c:v>6233.813082412422</c:v>
                </c:pt>
                <c:pt idx="630">
                  <c:v>6203.90706311987</c:v>
                </c:pt>
                <c:pt idx="631">
                  <c:v>6174.144514601643</c:v>
                </c:pt>
                <c:pt idx="632">
                  <c:v>6144.524748572786</c:v>
                </c:pt>
                <c:pt idx="633">
                  <c:v>6115.047080050323</c:v>
                </c:pt>
                <c:pt idx="634">
                  <c:v>6085.710827337388</c:v>
                </c:pt>
                <c:pt idx="635">
                  <c:v>6056.515312007498</c:v>
                </c:pt>
                <c:pt idx="636">
                  <c:v>6027.459858888838</c:v>
                </c:pt>
                <c:pt idx="637">
                  <c:v>5998.543796048652</c:v>
                </c:pt>
                <c:pt idx="638">
                  <c:v>5969.76645477771</c:v>
                </c:pt>
                <c:pt idx="639">
                  <c:v>5941.12716957484</c:v>
                </c:pt>
                <c:pt idx="640">
                  <c:v>5912.62527813153</c:v>
                </c:pt>
                <c:pt idx="641">
                  <c:v>5884.260121316626</c:v>
                </c:pt>
                <c:pt idx="642">
                  <c:v>5856.031043161081</c:v>
                </c:pt>
                <c:pt idx="643">
                  <c:v>5827.937390842782</c:v>
                </c:pt>
                <c:pt idx="644">
                  <c:v>5799.978514671465</c:v>
                </c:pt>
                <c:pt idx="645">
                  <c:v>5772.15376807367</c:v>
                </c:pt>
                <c:pt idx="646">
                  <c:v>5744.46250757781</c:v>
                </c:pt>
                <c:pt idx="647">
                  <c:v>5716.904092799279</c:v>
                </c:pt>
                <c:pt idx="648">
                  <c:v>5689.477886425641</c:v>
                </c:pt>
                <c:pt idx="649">
                  <c:v>5662.183254201905</c:v>
                </c:pt>
                <c:pt idx="650">
                  <c:v>5635.019564915828</c:v>
                </c:pt>
                <c:pt idx="651">
                  <c:v>5607.986190383357</c:v>
                </c:pt>
                <c:pt idx="652">
                  <c:v>5581.08250543407</c:v>
                </c:pt>
                <c:pt idx="653">
                  <c:v>5554.307887896734</c:v>
                </c:pt>
                <c:pt idx="654">
                  <c:v>5527.661718584912</c:v>
                </c:pt>
                <c:pt idx="655">
                  <c:v>5501.143381282649</c:v>
                </c:pt>
                <c:pt idx="656">
                  <c:v>5474.752262730203</c:v>
                </c:pt>
              </c:numCache>
            </c:numRef>
          </c:xVal>
          <c:yVal>
            <c:numRef>
              <c:f>'Atmospheric Data'!$M$3:$M$659</c:f>
              <c:numCache>
                <c:formatCode>0</c:formatCode>
                <c:ptCount val="657"/>
                <c:pt idx="0">
                  <c:v>0.0</c:v>
                </c:pt>
                <c:pt idx="1">
                  <c:v>30.480370641307</c:v>
                </c:pt>
                <c:pt idx="2">
                  <c:v>60.96074128261399</c:v>
                </c:pt>
                <c:pt idx="3">
                  <c:v>91.44111192392098</c:v>
                </c:pt>
                <c:pt idx="4">
                  <c:v>121.921482565228</c:v>
                </c:pt>
                <c:pt idx="5">
                  <c:v>152.401853206535</c:v>
                </c:pt>
                <c:pt idx="6">
                  <c:v>182.882223847842</c:v>
                </c:pt>
                <c:pt idx="7">
                  <c:v>213.362594489149</c:v>
                </c:pt>
                <c:pt idx="8">
                  <c:v>243.842965130456</c:v>
                </c:pt>
                <c:pt idx="9">
                  <c:v>274.323335771763</c:v>
                </c:pt>
                <c:pt idx="10">
                  <c:v>304.80370641307</c:v>
                </c:pt>
                <c:pt idx="11">
                  <c:v>335.284077054377</c:v>
                </c:pt>
                <c:pt idx="12">
                  <c:v>365.764447695684</c:v>
                </c:pt>
                <c:pt idx="13">
                  <c:v>396.244818336991</c:v>
                </c:pt>
                <c:pt idx="14">
                  <c:v>426.725188978298</c:v>
                </c:pt>
                <c:pt idx="15">
                  <c:v>457.205559619605</c:v>
                </c:pt>
                <c:pt idx="16">
                  <c:v>487.685930260912</c:v>
                </c:pt>
                <c:pt idx="17">
                  <c:v>518.1663009022189</c:v>
                </c:pt>
                <c:pt idx="18">
                  <c:v>548.646671543526</c:v>
                </c:pt>
                <c:pt idx="19">
                  <c:v>579.1270421848329</c:v>
                </c:pt>
                <c:pt idx="20">
                  <c:v>609.60741282614</c:v>
                </c:pt>
                <c:pt idx="21">
                  <c:v>640.087783467447</c:v>
                </c:pt>
                <c:pt idx="22">
                  <c:v>670.5681541087539</c:v>
                </c:pt>
                <c:pt idx="23">
                  <c:v>701.0485247500609</c:v>
                </c:pt>
                <c:pt idx="24">
                  <c:v>731.5288953913678</c:v>
                </c:pt>
                <c:pt idx="25">
                  <c:v>762.0092660326749</c:v>
                </c:pt>
                <c:pt idx="26">
                  <c:v>792.4896366739818</c:v>
                </c:pt>
                <c:pt idx="27">
                  <c:v>822.970007315289</c:v>
                </c:pt>
                <c:pt idx="28">
                  <c:v>853.450377956596</c:v>
                </c:pt>
                <c:pt idx="29">
                  <c:v>883.930748597903</c:v>
                </c:pt>
                <c:pt idx="30">
                  <c:v>914.4111192392099</c:v>
                </c:pt>
                <c:pt idx="31">
                  <c:v>944.8914898805169</c:v>
                </c:pt>
                <c:pt idx="32">
                  <c:v>975.371860521824</c:v>
                </c:pt>
                <c:pt idx="33">
                  <c:v>1005.852231163131</c:v>
                </c:pt>
                <c:pt idx="34">
                  <c:v>1036.332601804438</c:v>
                </c:pt>
                <c:pt idx="35">
                  <c:v>1066.812972445745</c:v>
                </c:pt>
                <c:pt idx="36">
                  <c:v>1097.293343087052</c:v>
                </c:pt>
                <c:pt idx="37">
                  <c:v>1127.773713728359</c:v>
                </c:pt>
                <c:pt idx="38">
                  <c:v>1158.254084369666</c:v>
                </c:pt>
                <c:pt idx="39">
                  <c:v>1188.734455010973</c:v>
                </c:pt>
                <c:pt idx="40">
                  <c:v>1219.21482565228</c:v>
                </c:pt>
                <c:pt idx="41">
                  <c:v>1249.695196293587</c:v>
                </c:pt>
                <c:pt idx="42">
                  <c:v>1280.175566934894</c:v>
                </c:pt>
                <c:pt idx="43">
                  <c:v>1310.655937576201</c:v>
                </c:pt>
                <c:pt idx="44">
                  <c:v>1341.136308217508</c:v>
                </c:pt>
                <c:pt idx="45">
                  <c:v>1371.616678858815</c:v>
                </c:pt>
                <c:pt idx="46">
                  <c:v>1402.097049500122</c:v>
                </c:pt>
                <c:pt idx="47">
                  <c:v>1432.577420141429</c:v>
                </c:pt>
                <c:pt idx="48">
                  <c:v>1463.057790782736</c:v>
                </c:pt>
                <c:pt idx="49">
                  <c:v>1493.538161424043</c:v>
                </c:pt>
                <c:pt idx="50">
                  <c:v>1524.01853206535</c:v>
                </c:pt>
                <c:pt idx="51">
                  <c:v>1554.498902706657</c:v>
                </c:pt>
                <c:pt idx="52">
                  <c:v>1584.979273347964</c:v>
                </c:pt>
                <c:pt idx="53">
                  <c:v>1615.459643989271</c:v>
                </c:pt>
                <c:pt idx="54">
                  <c:v>1645.940014630578</c:v>
                </c:pt>
                <c:pt idx="55">
                  <c:v>1676.420385271885</c:v>
                </c:pt>
                <c:pt idx="56">
                  <c:v>1706.900755913192</c:v>
                </c:pt>
                <c:pt idx="57">
                  <c:v>1737.381126554499</c:v>
                </c:pt>
                <c:pt idx="58">
                  <c:v>1767.861497195806</c:v>
                </c:pt>
                <c:pt idx="59">
                  <c:v>1798.341867837113</c:v>
                </c:pt>
                <c:pt idx="60">
                  <c:v>1828.82223847842</c:v>
                </c:pt>
                <c:pt idx="61">
                  <c:v>1859.302609119727</c:v>
                </c:pt>
                <c:pt idx="62">
                  <c:v>1889.782979761034</c:v>
                </c:pt>
                <c:pt idx="63">
                  <c:v>1920.263350402341</c:v>
                </c:pt>
                <c:pt idx="64">
                  <c:v>1950.743721043648</c:v>
                </c:pt>
                <c:pt idx="65">
                  <c:v>1981.224091684955</c:v>
                </c:pt>
                <c:pt idx="66">
                  <c:v>2011.704462326262</c:v>
                </c:pt>
                <c:pt idx="67">
                  <c:v>2042.184832967569</c:v>
                </c:pt>
                <c:pt idx="68">
                  <c:v>2072.665203608876</c:v>
                </c:pt>
                <c:pt idx="69">
                  <c:v>2103.145574250183</c:v>
                </c:pt>
                <c:pt idx="70">
                  <c:v>2133.62594489149</c:v>
                </c:pt>
                <c:pt idx="71">
                  <c:v>2164.106315532797</c:v>
                </c:pt>
                <c:pt idx="72">
                  <c:v>2194.586686174104</c:v>
                </c:pt>
                <c:pt idx="73">
                  <c:v>2225.067056815411</c:v>
                </c:pt>
                <c:pt idx="74">
                  <c:v>2255.547427456718</c:v>
                </c:pt>
                <c:pt idx="75">
                  <c:v>2286.027798098025</c:v>
                </c:pt>
                <c:pt idx="76">
                  <c:v>2316.508168739332</c:v>
                </c:pt>
                <c:pt idx="77">
                  <c:v>2346.988539380639</c:v>
                </c:pt>
                <c:pt idx="78">
                  <c:v>2377.468910021946</c:v>
                </c:pt>
                <c:pt idx="79">
                  <c:v>2407.949280663253</c:v>
                </c:pt>
                <c:pt idx="80">
                  <c:v>2438.42965130456</c:v>
                </c:pt>
                <c:pt idx="81">
                  <c:v>2468.910021945867</c:v>
                </c:pt>
                <c:pt idx="82">
                  <c:v>2499.390392587173</c:v>
                </c:pt>
                <c:pt idx="83">
                  <c:v>2529.870763228481</c:v>
                </c:pt>
                <c:pt idx="84">
                  <c:v>2560.351133869787</c:v>
                </c:pt>
                <c:pt idx="85">
                  <c:v>2590.831504511094</c:v>
                </c:pt>
                <c:pt idx="86">
                  <c:v>2621.311875152402</c:v>
                </c:pt>
                <c:pt idx="87">
                  <c:v>2651.792245793709</c:v>
                </c:pt>
                <c:pt idx="88">
                  <c:v>2682.272616435016</c:v>
                </c:pt>
                <c:pt idx="89">
                  <c:v>2712.752987076323</c:v>
                </c:pt>
                <c:pt idx="90">
                  <c:v>2743.23335771763</c:v>
                </c:pt>
                <c:pt idx="91">
                  <c:v>2773.713728358937</c:v>
                </c:pt>
                <c:pt idx="92">
                  <c:v>2804.194099000244</c:v>
                </c:pt>
                <c:pt idx="93">
                  <c:v>2834.674469641551</c:v>
                </c:pt>
                <c:pt idx="94">
                  <c:v>2865.154840282858</c:v>
                </c:pt>
                <c:pt idx="95">
                  <c:v>2895.635210924165</c:v>
                </c:pt>
                <c:pt idx="96">
                  <c:v>2926.115581565472</c:v>
                </c:pt>
                <c:pt idx="97">
                  <c:v>2956.595952206778</c:v>
                </c:pt>
                <c:pt idx="98">
                  <c:v>2987.076322848085</c:v>
                </c:pt>
                <c:pt idx="99">
                  <c:v>3017.556693489393</c:v>
                </c:pt>
                <c:pt idx="100">
                  <c:v>3048.037064130699</c:v>
                </c:pt>
                <c:pt idx="101">
                  <c:v>3078.517434772007</c:v>
                </c:pt>
                <c:pt idx="102">
                  <c:v>3108.997805413313</c:v>
                </c:pt>
                <c:pt idx="103">
                  <c:v>3139.478176054621</c:v>
                </c:pt>
                <c:pt idx="104">
                  <c:v>3169.958546695927</c:v>
                </c:pt>
                <c:pt idx="105">
                  <c:v>3200.438917337234</c:v>
                </c:pt>
                <c:pt idx="106">
                  <c:v>3230.919287978542</c:v>
                </c:pt>
                <c:pt idx="107">
                  <c:v>3261.399658619849</c:v>
                </c:pt>
                <c:pt idx="108">
                  <c:v>3291.880029261156</c:v>
                </c:pt>
                <c:pt idx="109">
                  <c:v>3322.360399902463</c:v>
                </c:pt>
                <c:pt idx="110">
                  <c:v>3352.84077054377</c:v>
                </c:pt>
                <c:pt idx="111">
                  <c:v>3383.321141185077</c:v>
                </c:pt>
                <c:pt idx="112">
                  <c:v>3413.801511826383</c:v>
                </c:pt>
                <c:pt idx="113">
                  <c:v>3444.281882467691</c:v>
                </c:pt>
                <c:pt idx="114">
                  <c:v>3474.762253108998</c:v>
                </c:pt>
                <c:pt idx="115">
                  <c:v>3505.242623750305</c:v>
                </c:pt>
                <c:pt idx="116">
                  <c:v>3535.722994391612</c:v>
                </c:pt>
                <c:pt idx="117">
                  <c:v>3566.203365032919</c:v>
                </c:pt>
                <c:pt idx="118">
                  <c:v>3596.683735674226</c:v>
                </c:pt>
                <c:pt idx="119">
                  <c:v>3627.164106315533</c:v>
                </c:pt>
                <c:pt idx="120">
                  <c:v>3657.64447695684</c:v>
                </c:pt>
                <c:pt idx="121">
                  <c:v>3688.124847598147</c:v>
                </c:pt>
                <c:pt idx="122">
                  <c:v>3718.605218239453</c:v>
                </c:pt>
                <c:pt idx="123">
                  <c:v>3749.08558888076</c:v>
                </c:pt>
                <c:pt idx="124">
                  <c:v>3779.565959522068</c:v>
                </c:pt>
                <c:pt idx="125">
                  <c:v>3810.046330163374</c:v>
                </c:pt>
                <c:pt idx="126">
                  <c:v>3840.526700804682</c:v>
                </c:pt>
                <c:pt idx="127">
                  <c:v>3871.007071445988</c:v>
                </c:pt>
                <c:pt idx="128">
                  <c:v>3901.487442087296</c:v>
                </c:pt>
                <c:pt idx="129">
                  <c:v>3931.967812728602</c:v>
                </c:pt>
                <c:pt idx="130">
                  <c:v>3962.44818336991</c:v>
                </c:pt>
                <c:pt idx="131">
                  <c:v>3992.928554011216</c:v>
                </c:pt>
                <c:pt idx="132">
                  <c:v>4023.408924652524</c:v>
                </c:pt>
                <c:pt idx="133">
                  <c:v>4053.88929529383</c:v>
                </c:pt>
                <c:pt idx="134">
                  <c:v>4084.369665935138</c:v>
                </c:pt>
                <c:pt idx="135">
                  <c:v>4114.850036576444</c:v>
                </c:pt>
                <c:pt idx="136">
                  <c:v>4145.330407217752</c:v>
                </c:pt>
                <c:pt idx="137">
                  <c:v>4175.810777859058</c:v>
                </c:pt>
                <c:pt idx="138">
                  <c:v>4206.291148500365</c:v>
                </c:pt>
                <c:pt idx="139">
                  <c:v>4236.771519141673</c:v>
                </c:pt>
                <c:pt idx="140">
                  <c:v>4267.25188978298</c:v>
                </c:pt>
                <c:pt idx="141">
                  <c:v>4297.732260424286</c:v>
                </c:pt>
                <c:pt idx="142">
                  <c:v>4328.212631065593</c:v>
                </c:pt>
                <c:pt idx="143">
                  <c:v>4358.6930017069</c:v>
                </c:pt>
                <c:pt idx="144">
                  <c:v>4389.173372348208</c:v>
                </c:pt>
                <c:pt idx="145">
                  <c:v>4419.653742989514</c:v>
                </c:pt>
                <c:pt idx="146">
                  <c:v>4450.134113630822</c:v>
                </c:pt>
                <c:pt idx="147">
                  <c:v>4480.614484272128</c:v>
                </c:pt>
                <c:pt idx="148">
                  <c:v>4511.094854913435</c:v>
                </c:pt>
                <c:pt idx="149">
                  <c:v>4541.575225554742</c:v>
                </c:pt>
                <c:pt idx="150">
                  <c:v>4572.05559619605</c:v>
                </c:pt>
                <c:pt idx="151">
                  <c:v>4602.535966837356</c:v>
                </c:pt>
                <c:pt idx="152">
                  <c:v>4633.016337478663</c:v>
                </c:pt>
                <c:pt idx="153">
                  <c:v>4663.49670811997</c:v>
                </c:pt>
                <c:pt idx="154">
                  <c:v>4693.977078761278</c:v>
                </c:pt>
                <c:pt idx="155">
                  <c:v>4724.457449402585</c:v>
                </c:pt>
                <c:pt idx="156">
                  <c:v>4754.937820043891</c:v>
                </c:pt>
                <c:pt idx="157">
                  <c:v>4785.418190685198</c:v>
                </c:pt>
                <c:pt idx="158">
                  <c:v>4815.898561326506</c:v>
                </c:pt>
                <c:pt idx="159">
                  <c:v>4846.378931967812</c:v>
                </c:pt>
                <c:pt idx="160">
                  <c:v>4876.85930260912</c:v>
                </c:pt>
                <c:pt idx="161">
                  <c:v>4907.339673250426</c:v>
                </c:pt>
                <c:pt idx="162">
                  <c:v>4937.820043891733</c:v>
                </c:pt>
                <c:pt idx="163">
                  <c:v>4968.30041453304</c:v>
                </c:pt>
                <c:pt idx="164">
                  <c:v>4998.780785174347</c:v>
                </c:pt>
                <c:pt idx="165">
                  <c:v>5029.261155815654</c:v>
                </c:pt>
                <c:pt idx="166">
                  <c:v>5059.74152645696</c:v>
                </c:pt>
                <c:pt idx="167">
                  <c:v>5090.221897098269</c:v>
                </c:pt>
                <c:pt idx="168">
                  <c:v>5120.702267739575</c:v>
                </c:pt>
                <c:pt idx="169">
                  <c:v>5151.182638380882</c:v>
                </c:pt>
                <c:pt idx="170">
                  <c:v>5181.66300902219</c:v>
                </c:pt>
                <c:pt idx="171">
                  <c:v>5212.143379663496</c:v>
                </c:pt>
                <c:pt idx="172">
                  <c:v>5242.623750304803</c:v>
                </c:pt>
                <c:pt idx="173">
                  <c:v>5273.10412094611</c:v>
                </c:pt>
                <c:pt idx="174">
                  <c:v>5303.584491587417</c:v>
                </c:pt>
                <c:pt idx="175">
                  <c:v>5334.064862228724</c:v>
                </c:pt>
                <c:pt idx="176">
                  <c:v>5364.545232870031</c:v>
                </c:pt>
                <c:pt idx="177">
                  <c:v>5395.025603511338</c:v>
                </c:pt>
                <c:pt idx="178">
                  <c:v>5425.505974152645</c:v>
                </c:pt>
                <c:pt idx="179">
                  <c:v>5455.986344793952</c:v>
                </c:pt>
                <c:pt idx="180">
                  <c:v>5486.46671543526</c:v>
                </c:pt>
                <c:pt idx="181">
                  <c:v>5516.947086076567</c:v>
                </c:pt>
                <c:pt idx="182">
                  <c:v>5547.427456717874</c:v>
                </c:pt>
                <c:pt idx="183">
                  <c:v>5577.90782735918</c:v>
                </c:pt>
                <c:pt idx="184">
                  <c:v>5608.388198000487</c:v>
                </c:pt>
                <c:pt idx="185">
                  <c:v>5638.868568641794</c:v>
                </c:pt>
                <c:pt idx="186">
                  <c:v>5669.348939283101</c:v>
                </c:pt>
                <c:pt idx="187">
                  <c:v>5699.829309924408</c:v>
                </c:pt>
                <c:pt idx="188">
                  <c:v>5730.309680565715</c:v>
                </c:pt>
                <c:pt idx="189">
                  <c:v>5760.790051207023</c:v>
                </c:pt>
                <c:pt idx="190">
                  <c:v>5791.27042184833</c:v>
                </c:pt>
                <c:pt idx="191">
                  <c:v>5821.750792489636</c:v>
                </c:pt>
                <c:pt idx="192">
                  <c:v>5852.231163130943</c:v>
                </c:pt>
                <c:pt idx="193">
                  <c:v>5882.71153377225</c:v>
                </c:pt>
                <c:pt idx="194">
                  <c:v>5913.191904413557</c:v>
                </c:pt>
                <c:pt idx="195">
                  <c:v>5943.672275054864</c:v>
                </c:pt>
                <c:pt idx="196">
                  <c:v>5974.15264569617</c:v>
                </c:pt>
                <c:pt idx="197">
                  <c:v>6004.633016337479</c:v>
                </c:pt>
                <c:pt idx="198">
                  <c:v>6035.113386978785</c:v>
                </c:pt>
                <c:pt idx="199">
                  <c:v>6065.593757620092</c:v>
                </c:pt>
                <c:pt idx="200">
                  <c:v>6096.074128261398</c:v>
                </c:pt>
                <c:pt idx="201">
                  <c:v>6126.554498902707</c:v>
                </c:pt>
                <c:pt idx="202">
                  <c:v>6157.034869544013</c:v>
                </c:pt>
                <c:pt idx="203">
                  <c:v>6187.51524018532</c:v>
                </c:pt>
                <c:pt idx="204">
                  <c:v>6217.995610826627</c:v>
                </c:pt>
                <c:pt idx="205">
                  <c:v>6248.475981467934</c:v>
                </c:pt>
                <c:pt idx="206">
                  <c:v>6278.956352109241</c:v>
                </c:pt>
                <c:pt idx="207">
                  <c:v>6309.436722750548</c:v>
                </c:pt>
                <c:pt idx="208">
                  <c:v>6339.917093391855</c:v>
                </c:pt>
                <c:pt idx="209">
                  <c:v>6370.397464033162</c:v>
                </c:pt>
                <c:pt idx="210">
                  <c:v>6400.87783467447</c:v>
                </c:pt>
                <c:pt idx="211">
                  <c:v>6431.358205315776</c:v>
                </c:pt>
                <c:pt idx="212">
                  <c:v>6461.838575957084</c:v>
                </c:pt>
                <c:pt idx="213">
                  <c:v>6492.31894659839</c:v>
                </c:pt>
                <c:pt idx="214">
                  <c:v>6522.799317239697</c:v>
                </c:pt>
                <c:pt idx="215">
                  <c:v>6553.279687881004</c:v>
                </c:pt>
                <c:pt idx="216">
                  <c:v>6583.760058522312</c:v>
                </c:pt>
                <c:pt idx="217">
                  <c:v>6614.240429163618</c:v>
                </c:pt>
                <c:pt idx="218">
                  <c:v>6644.720799804925</c:v>
                </c:pt>
                <c:pt idx="219">
                  <c:v>6675.201170446232</c:v>
                </c:pt>
                <c:pt idx="220">
                  <c:v>6705.68154108754</c:v>
                </c:pt>
                <c:pt idx="221">
                  <c:v>6736.161911728846</c:v>
                </c:pt>
                <c:pt idx="222">
                  <c:v>6766.642282370153</c:v>
                </c:pt>
                <c:pt idx="223">
                  <c:v>6797.12265301146</c:v>
                </c:pt>
                <c:pt idx="224">
                  <c:v>6827.603023652767</c:v>
                </c:pt>
                <c:pt idx="225">
                  <c:v>6858.083394294074</c:v>
                </c:pt>
                <c:pt idx="226">
                  <c:v>6888.563764935381</c:v>
                </c:pt>
                <c:pt idx="227">
                  <c:v>6919.044135576687</c:v>
                </c:pt>
                <c:pt idx="228">
                  <c:v>6949.524506217995</c:v>
                </c:pt>
                <c:pt idx="229">
                  <c:v>6980.004876859302</c:v>
                </c:pt>
                <c:pt idx="230">
                  <c:v>7010.48524750061</c:v>
                </c:pt>
                <c:pt idx="231">
                  <c:v>7040.965618141916</c:v>
                </c:pt>
                <c:pt idx="232">
                  <c:v>7071.445988783224</c:v>
                </c:pt>
                <c:pt idx="233">
                  <c:v>7101.92635942453</c:v>
                </c:pt>
                <c:pt idx="234">
                  <c:v>7132.406730065837</c:v>
                </c:pt>
                <c:pt idx="235">
                  <c:v>7162.887100707144</c:v>
                </c:pt>
                <c:pt idx="236">
                  <c:v>7193.367471348452</c:v>
                </c:pt>
                <c:pt idx="237">
                  <c:v>7223.847841989758</c:v>
                </c:pt>
                <c:pt idx="238">
                  <c:v>7254.328212631065</c:v>
                </c:pt>
                <c:pt idx="239">
                  <c:v>7284.808583272372</c:v>
                </c:pt>
                <c:pt idx="240">
                  <c:v>7315.28895391368</c:v>
                </c:pt>
                <c:pt idx="241">
                  <c:v>7345.769324554986</c:v>
                </c:pt>
                <c:pt idx="242">
                  <c:v>7376.249695196293</c:v>
                </c:pt>
                <c:pt idx="243">
                  <c:v>7406.7300658376</c:v>
                </c:pt>
                <c:pt idx="244">
                  <c:v>7437.210436478907</c:v>
                </c:pt>
                <c:pt idx="245">
                  <c:v>7467.690807120214</c:v>
                </c:pt>
                <c:pt idx="246">
                  <c:v>7498.17117776152</c:v>
                </c:pt>
                <c:pt idx="247">
                  <c:v>7528.651548402827</c:v>
                </c:pt>
                <c:pt idx="248">
                  <c:v>7559.131919044135</c:v>
                </c:pt>
                <c:pt idx="249">
                  <c:v>7589.61228968544</c:v>
                </c:pt>
                <c:pt idx="250">
                  <c:v>7620.092660326748</c:v>
                </c:pt>
                <c:pt idx="251">
                  <c:v>7650.573030968057</c:v>
                </c:pt>
                <c:pt idx="252">
                  <c:v>7681.053401609363</c:v>
                </c:pt>
                <c:pt idx="253">
                  <c:v>7711.53377225067</c:v>
                </c:pt>
                <c:pt idx="254">
                  <c:v>7742.014142891976</c:v>
                </c:pt>
                <c:pt idx="255">
                  <c:v>7772.494513533285</c:v>
                </c:pt>
                <c:pt idx="256">
                  <c:v>7802.974884174591</c:v>
                </c:pt>
                <c:pt idx="257">
                  <c:v>7833.455254815898</c:v>
                </c:pt>
                <c:pt idx="258">
                  <c:v>7863.935625457204</c:v>
                </c:pt>
                <c:pt idx="259">
                  <c:v>7894.415996098513</c:v>
                </c:pt>
                <c:pt idx="260">
                  <c:v>7924.89636673982</c:v>
                </c:pt>
                <c:pt idx="261">
                  <c:v>7955.376737381126</c:v>
                </c:pt>
                <c:pt idx="262">
                  <c:v>7985.857108022433</c:v>
                </c:pt>
                <c:pt idx="263">
                  <c:v>8016.33747866374</c:v>
                </c:pt>
                <c:pt idx="264">
                  <c:v>8046.817849305047</c:v>
                </c:pt>
                <c:pt idx="265">
                  <c:v>8077.298219946354</c:v>
                </c:pt>
                <c:pt idx="266">
                  <c:v>8107.778590587661</c:v>
                </c:pt>
                <c:pt idx="267">
                  <c:v>8138.258961228968</c:v>
                </c:pt>
                <c:pt idx="268">
                  <c:v>8168.739331870275</c:v>
                </c:pt>
                <c:pt idx="269">
                  <c:v>8199.21970251158</c:v>
                </c:pt>
                <c:pt idx="270">
                  <c:v>8229.70007315289</c:v>
                </c:pt>
                <c:pt idx="271">
                  <c:v>8260.180443794195</c:v>
                </c:pt>
                <c:pt idx="272">
                  <c:v>8290.660814435503</c:v>
                </c:pt>
                <c:pt idx="273">
                  <c:v>8321.14118507681</c:v>
                </c:pt>
                <c:pt idx="274">
                  <c:v>8351.621555718116</c:v>
                </c:pt>
                <c:pt idx="275">
                  <c:v>8382.101926359424</c:v>
                </c:pt>
                <c:pt idx="276">
                  <c:v>8412.58229700073</c:v>
                </c:pt>
                <c:pt idx="277">
                  <c:v>8443.062667642038</c:v>
                </c:pt>
                <c:pt idx="278">
                  <c:v>8473.543038283345</c:v>
                </c:pt>
                <c:pt idx="279">
                  <c:v>8504.02340892465</c:v>
                </c:pt>
                <c:pt idx="280">
                  <c:v>8534.50377956596</c:v>
                </c:pt>
                <c:pt idx="281">
                  <c:v>8564.984150207267</c:v>
                </c:pt>
                <c:pt idx="282">
                  <c:v>8595.464520848573</c:v>
                </c:pt>
                <c:pt idx="283">
                  <c:v>8625.94489148988</c:v>
                </c:pt>
                <c:pt idx="284">
                  <c:v>8656.425262131187</c:v>
                </c:pt>
                <c:pt idx="285">
                  <c:v>8686.905632772494</c:v>
                </c:pt>
                <c:pt idx="286">
                  <c:v>8717.386003413802</c:v>
                </c:pt>
                <c:pt idx="287">
                  <c:v>8747.866374055107</c:v>
                </c:pt>
                <c:pt idx="288">
                  <c:v>8778.346744696415</c:v>
                </c:pt>
                <c:pt idx="289">
                  <c:v>8808.827115337723</c:v>
                </c:pt>
                <c:pt idx="290">
                  <c:v>8839.307485979029</c:v>
                </c:pt>
                <c:pt idx="291">
                  <c:v>8869.787856620336</c:v>
                </c:pt>
                <c:pt idx="292">
                  <c:v>8900.268227261643</c:v>
                </c:pt>
                <c:pt idx="293">
                  <c:v>8930.74859790295</c:v>
                </c:pt>
                <c:pt idx="294">
                  <c:v>8961.228968544257</c:v>
                </c:pt>
                <c:pt idx="295">
                  <c:v>8991.709339185563</c:v>
                </c:pt>
                <c:pt idx="296">
                  <c:v>9022.18970982687</c:v>
                </c:pt>
                <c:pt idx="297">
                  <c:v>9052.670080468179</c:v>
                </c:pt>
                <c:pt idx="298">
                  <c:v>9083.150451109484</c:v>
                </c:pt>
                <c:pt idx="299">
                  <c:v>9113.630821750792</c:v>
                </c:pt>
                <c:pt idx="300">
                  <c:v>9144.1111923921</c:v>
                </c:pt>
                <c:pt idx="301">
                  <c:v>9174.591563033405</c:v>
                </c:pt>
                <c:pt idx="302">
                  <c:v>9205.071933674713</c:v>
                </c:pt>
                <c:pt idx="303">
                  <c:v>9235.55230431602</c:v>
                </c:pt>
                <c:pt idx="304">
                  <c:v>9266.032674957327</c:v>
                </c:pt>
                <c:pt idx="305">
                  <c:v>9296.513045598634</c:v>
                </c:pt>
                <c:pt idx="306">
                  <c:v>9326.99341623994</c:v>
                </c:pt>
                <c:pt idx="307">
                  <c:v>9357.473786881248</c:v>
                </c:pt>
                <c:pt idx="308">
                  <c:v>9387.954157522555</c:v>
                </c:pt>
                <c:pt idx="309">
                  <c:v>9418.43452816386</c:v>
                </c:pt>
                <c:pt idx="310">
                  <c:v>9448.91489880517</c:v>
                </c:pt>
                <c:pt idx="311">
                  <c:v>9479.395269446475</c:v>
                </c:pt>
                <c:pt idx="312">
                  <c:v>9509.875640087783</c:v>
                </c:pt>
                <c:pt idx="313">
                  <c:v>9540.35601072909</c:v>
                </c:pt>
                <c:pt idx="314">
                  <c:v>9570.836381370396</c:v>
                </c:pt>
                <c:pt idx="315">
                  <c:v>9601.316752011704</c:v>
                </c:pt>
                <c:pt idx="316">
                  <c:v>9631.797122653012</c:v>
                </c:pt>
                <c:pt idx="317">
                  <c:v>9662.277493294318</c:v>
                </c:pt>
                <c:pt idx="318">
                  <c:v>9692.757863935625</c:v>
                </c:pt>
                <c:pt idx="319">
                  <c:v>9723.238234576932</c:v>
                </c:pt>
                <c:pt idx="320">
                  <c:v>9753.718605218239</c:v>
                </c:pt>
                <c:pt idx="321">
                  <c:v>9784.198975859546</c:v>
                </c:pt>
                <c:pt idx="322">
                  <c:v>9814.679346500852</c:v>
                </c:pt>
                <c:pt idx="323">
                  <c:v>9845.15971714216</c:v>
                </c:pt>
                <c:pt idx="324">
                  <c:v>9875.640087783467</c:v>
                </c:pt>
                <c:pt idx="325">
                  <c:v>9906.120458424773</c:v>
                </c:pt>
                <c:pt idx="326">
                  <c:v>9936.600829066081</c:v>
                </c:pt>
                <c:pt idx="327">
                  <c:v>9967.081199707389</c:v>
                </c:pt>
                <c:pt idx="328">
                  <c:v>9997.561570348695</c:v>
                </c:pt>
                <c:pt idx="329">
                  <c:v>10028.04194099</c:v>
                </c:pt>
                <c:pt idx="330">
                  <c:v>10058.52231163131</c:v>
                </c:pt>
                <c:pt idx="331">
                  <c:v>10089.00268227262</c:v>
                </c:pt>
                <c:pt idx="332">
                  <c:v>10119.48305291392</c:v>
                </c:pt>
                <c:pt idx="333">
                  <c:v>10149.96342355523</c:v>
                </c:pt>
                <c:pt idx="334">
                  <c:v>10180.44379419654</c:v>
                </c:pt>
                <c:pt idx="335">
                  <c:v>10210.92416483784</c:v>
                </c:pt>
                <c:pt idx="336">
                  <c:v>10241.40453547915</c:v>
                </c:pt>
                <c:pt idx="337">
                  <c:v>10271.88490612046</c:v>
                </c:pt>
                <c:pt idx="338">
                  <c:v>10302.36527676176</c:v>
                </c:pt>
                <c:pt idx="339">
                  <c:v>10332.84564740307</c:v>
                </c:pt>
                <c:pt idx="340">
                  <c:v>10363.32601804438</c:v>
                </c:pt>
                <c:pt idx="341">
                  <c:v>10393.80638868569</c:v>
                </c:pt>
                <c:pt idx="342">
                  <c:v>10424.28675932699</c:v>
                </c:pt>
                <c:pt idx="343">
                  <c:v>10454.7671299683</c:v>
                </c:pt>
                <c:pt idx="344">
                  <c:v>10485.24750060961</c:v>
                </c:pt>
                <c:pt idx="345">
                  <c:v>10515.72787125091</c:v>
                </c:pt>
                <c:pt idx="346">
                  <c:v>10546.20824189222</c:v>
                </c:pt>
                <c:pt idx="347">
                  <c:v>10576.68861253353</c:v>
                </c:pt>
                <c:pt idx="348">
                  <c:v>10607.16898317484</c:v>
                </c:pt>
                <c:pt idx="349">
                  <c:v>10637.64935381614</c:v>
                </c:pt>
                <c:pt idx="350">
                  <c:v>10668.12972445745</c:v>
                </c:pt>
                <c:pt idx="351">
                  <c:v>10698.61009509876</c:v>
                </c:pt>
                <c:pt idx="352">
                  <c:v>10729.09046574006</c:v>
                </c:pt>
                <c:pt idx="353">
                  <c:v>10759.57083638137</c:v>
                </c:pt>
                <c:pt idx="354">
                  <c:v>10790.05120702268</c:v>
                </c:pt>
                <c:pt idx="355">
                  <c:v>10820.53157766398</c:v>
                </c:pt>
                <c:pt idx="356">
                  <c:v>10851.0119483053</c:v>
                </c:pt>
                <c:pt idx="357">
                  <c:v>10881.4923189466</c:v>
                </c:pt>
                <c:pt idx="358">
                  <c:v>10911.9726895879</c:v>
                </c:pt>
                <c:pt idx="359">
                  <c:v>10942.45306022921</c:v>
                </c:pt>
                <c:pt idx="360">
                  <c:v>10972.93343087052</c:v>
                </c:pt>
                <c:pt idx="361">
                  <c:v>11003.41380151183</c:v>
                </c:pt>
                <c:pt idx="362">
                  <c:v>11033.89417215313</c:v>
                </c:pt>
                <c:pt idx="363">
                  <c:v>11064.37454279444</c:v>
                </c:pt>
                <c:pt idx="364">
                  <c:v>11094.85491343575</c:v>
                </c:pt>
                <c:pt idx="365">
                  <c:v>11125.33528407705</c:v>
                </c:pt>
                <c:pt idx="366">
                  <c:v>11155.81565471836</c:v>
                </c:pt>
                <c:pt idx="367">
                  <c:v>11186.29602535967</c:v>
                </c:pt>
                <c:pt idx="368">
                  <c:v>11216.77639600097</c:v>
                </c:pt>
                <c:pt idx="369">
                  <c:v>11247.25676664228</c:v>
                </c:pt>
                <c:pt idx="370">
                  <c:v>11277.73713728359</c:v>
                </c:pt>
                <c:pt idx="371">
                  <c:v>11308.2175079249</c:v>
                </c:pt>
                <c:pt idx="372">
                  <c:v>11338.6978785662</c:v>
                </c:pt>
                <c:pt idx="373">
                  <c:v>11369.17824920751</c:v>
                </c:pt>
                <c:pt idx="374">
                  <c:v>11399.65861984882</c:v>
                </c:pt>
                <c:pt idx="375">
                  <c:v>11430.13899049012</c:v>
                </c:pt>
                <c:pt idx="376">
                  <c:v>11460.61936113143</c:v>
                </c:pt>
                <c:pt idx="377">
                  <c:v>11491.09973177274</c:v>
                </c:pt>
                <c:pt idx="378">
                  <c:v>11521.58010241405</c:v>
                </c:pt>
                <c:pt idx="379">
                  <c:v>11552.06047305535</c:v>
                </c:pt>
                <c:pt idx="380">
                  <c:v>11582.54084369666</c:v>
                </c:pt>
                <c:pt idx="381">
                  <c:v>11613.02121433796</c:v>
                </c:pt>
                <c:pt idx="382">
                  <c:v>11643.50158497927</c:v>
                </c:pt>
                <c:pt idx="383">
                  <c:v>11673.98195562058</c:v>
                </c:pt>
                <c:pt idx="384">
                  <c:v>11704.46232626189</c:v>
                </c:pt>
                <c:pt idx="385">
                  <c:v>11734.94269690319</c:v>
                </c:pt>
                <c:pt idx="386">
                  <c:v>11765.4230675445</c:v>
                </c:pt>
                <c:pt idx="387">
                  <c:v>11795.90343818581</c:v>
                </c:pt>
                <c:pt idx="388">
                  <c:v>11826.38380882711</c:v>
                </c:pt>
                <c:pt idx="389">
                  <c:v>11856.86417946842</c:v>
                </c:pt>
                <c:pt idx="390">
                  <c:v>11887.34455010973</c:v>
                </c:pt>
                <c:pt idx="391">
                  <c:v>11917.82492075104</c:v>
                </c:pt>
                <c:pt idx="392">
                  <c:v>11948.30529139234</c:v>
                </c:pt>
                <c:pt idx="393">
                  <c:v>11978.78566203365</c:v>
                </c:pt>
                <c:pt idx="394">
                  <c:v>12009.26603267496</c:v>
                </c:pt>
                <c:pt idx="395">
                  <c:v>12039.74640331626</c:v>
                </c:pt>
                <c:pt idx="396">
                  <c:v>12070.22677395757</c:v>
                </c:pt>
                <c:pt idx="397">
                  <c:v>12100.70714459888</c:v>
                </c:pt>
                <c:pt idx="398">
                  <c:v>12131.18751524018</c:v>
                </c:pt>
                <c:pt idx="399">
                  <c:v>12161.66788588149</c:v>
                </c:pt>
                <c:pt idx="400">
                  <c:v>12192.1482565228</c:v>
                </c:pt>
                <c:pt idx="401">
                  <c:v>12222.62862716411</c:v>
                </c:pt>
                <c:pt idx="402">
                  <c:v>12253.10899780541</c:v>
                </c:pt>
                <c:pt idx="403">
                  <c:v>12283.58936844672</c:v>
                </c:pt>
                <c:pt idx="404">
                  <c:v>12314.06973908803</c:v>
                </c:pt>
                <c:pt idx="405">
                  <c:v>12344.55010972933</c:v>
                </c:pt>
                <c:pt idx="406">
                  <c:v>12375.03048037064</c:v>
                </c:pt>
                <c:pt idx="407">
                  <c:v>12405.51085101195</c:v>
                </c:pt>
                <c:pt idx="408">
                  <c:v>12435.99122165325</c:v>
                </c:pt>
                <c:pt idx="409">
                  <c:v>12466.47159229456</c:v>
                </c:pt>
                <c:pt idx="410">
                  <c:v>12496.95196293587</c:v>
                </c:pt>
                <c:pt idx="411">
                  <c:v>12527.43233357718</c:v>
                </c:pt>
                <c:pt idx="412">
                  <c:v>12557.91270421848</c:v>
                </c:pt>
                <c:pt idx="413">
                  <c:v>12588.3930748598</c:v>
                </c:pt>
                <c:pt idx="414">
                  <c:v>12618.8734455011</c:v>
                </c:pt>
                <c:pt idx="415">
                  <c:v>12649.3538161424</c:v>
                </c:pt>
                <c:pt idx="416">
                  <c:v>12679.83418678371</c:v>
                </c:pt>
                <c:pt idx="417">
                  <c:v>12710.31455742502</c:v>
                </c:pt>
                <c:pt idx="418">
                  <c:v>12740.79492806633</c:v>
                </c:pt>
                <c:pt idx="419">
                  <c:v>12771.27529870763</c:v>
                </c:pt>
                <c:pt idx="420">
                  <c:v>12801.75566934894</c:v>
                </c:pt>
                <c:pt idx="421">
                  <c:v>12832.23603999025</c:v>
                </c:pt>
                <c:pt idx="422">
                  <c:v>12862.71641063155</c:v>
                </c:pt>
                <c:pt idx="423">
                  <c:v>12893.19678127286</c:v>
                </c:pt>
                <c:pt idx="424">
                  <c:v>12923.67715191417</c:v>
                </c:pt>
                <c:pt idx="425">
                  <c:v>12954.15752255547</c:v>
                </c:pt>
                <c:pt idx="426">
                  <c:v>12984.63789319678</c:v>
                </c:pt>
                <c:pt idx="427">
                  <c:v>13015.11826383809</c:v>
                </c:pt>
                <c:pt idx="428">
                  <c:v>13045.59863447939</c:v>
                </c:pt>
                <c:pt idx="429">
                  <c:v>13076.0790051207</c:v>
                </c:pt>
                <c:pt idx="430">
                  <c:v>13106.55937576201</c:v>
                </c:pt>
                <c:pt idx="431">
                  <c:v>13137.03974640332</c:v>
                </c:pt>
                <c:pt idx="432">
                  <c:v>13167.52011704462</c:v>
                </c:pt>
                <c:pt idx="433">
                  <c:v>13198.00048768593</c:v>
                </c:pt>
                <c:pt idx="434">
                  <c:v>13228.48085832724</c:v>
                </c:pt>
                <c:pt idx="435">
                  <c:v>13258.96122896854</c:v>
                </c:pt>
                <c:pt idx="436">
                  <c:v>13289.44159960985</c:v>
                </c:pt>
                <c:pt idx="437">
                  <c:v>13319.92197025116</c:v>
                </c:pt>
                <c:pt idx="438">
                  <c:v>13350.40234089246</c:v>
                </c:pt>
                <c:pt idx="439">
                  <c:v>13380.88271153377</c:v>
                </c:pt>
                <c:pt idx="440">
                  <c:v>13411.36308217508</c:v>
                </c:pt>
                <c:pt idx="441">
                  <c:v>13441.84345281638</c:v>
                </c:pt>
                <c:pt idx="442">
                  <c:v>13472.32382345769</c:v>
                </c:pt>
                <c:pt idx="443">
                  <c:v>13502.804194099</c:v>
                </c:pt>
                <c:pt idx="444">
                  <c:v>13533.28456474031</c:v>
                </c:pt>
                <c:pt idx="445">
                  <c:v>13563.76493538161</c:v>
                </c:pt>
                <c:pt idx="446">
                  <c:v>13594.24530602292</c:v>
                </c:pt>
                <c:pt idx="447">
                  <c:v>13624.72567666423</c:v>
                </c:pt>
                <c:pt idx="448">
                  <c:v>13655.20604730554</c:v>
                </c:pt>
                <c:pt idx="449">
                  <c:v>13685.68641794684</c:v>
                </c:pt>
                <c:pt idx="450">
                  <c:v>13716.16678858815</c:v>
                </c:pt>
                <c:pt idx="451">
                  <c:v>13746.64715922945</c:v>
                </c:pt>
                <c:pt idx="452">
                  <c:v>13777.12752987076</c:v>
                </c:pt>
                <c:pt idx="453">
                  <c:v>13807.60790051207</c:v>
                </c:pt>
                <c:pt idx="454">
                  <c:v>13838.08827115338</c:v>
                </c:pt>
                <c:pt idx="455">
                  <c:v>13868.56864179468</c:v>
                </c:pt>
                <c:pt idx="456">
                  <c:v>13899.049012436</c:v>
                </c:pt>
                <c:pt idx="457">
                  <c:v>13929.5293830773</c:v>
                </c:pt>
                <c:pt idx="458">
                  <c:v>13960.0097537186</c:v>
                </c:pt>
                <c:pt idx="459">
                  <c:v>13990.49012435991</c:v>
                </c:pt>
                <c:pt idx="460">
                  <c:v>14020.97049500122</c:v>
                </c:pt>
                <c:pt idx="461">
                  <c:v>14051.45086564253</c:v>
                </c:pt>
                <c:pt idx="462">
                  <c:v>14081.93123628383</c:v>
                </c:pt>
                <c:pt idx="463">
                  <c:v>14112.41160692514</c:v>
                </c:pt>
                <c:pt idx="464">
                  <c:v>14142.89197756645</c:v>
                </c:pt>
                <c:pt idx="465">
                  <c:v>14173.37234820775</c:v>
                </c:pt>
                <c:pt idx="466">
                  <c:v>14203.85271884906</c:v>
                </c:pt>
                <c:pt idx="467">
                  <c:v>14234.33308949037</c:v>
                </c:pt>
                <c:pt idx="468">
                  <c:v>14264.81346013167</c:v>
                </c:pt>
                <c:pt idx="469">
                  <c:v>14295.29383077298</c:v>
                </c:pt>
                <c:pt idx="470">
                  <c:v>14325.77420141429</c:v>
                </c:pt>
                <c:pt idx="471">
                  <c:v>14356.2545720556</c:v>
                </c:pt>
                <c:pt idx="472">
                  <c:v>14386.7349426969</c:v>
                </c:pt>
                <c:pt idx="473">
                  <c:v>14417.21531333821</c:v>
                </c:pt>
                <c:pt idx="474">
                  <c:v>14447.69568397952</c:v>
                </c:pt>
                <c:pt idx="475">
                  <c:v>14478.17605462082</c:v>
                </c:pt>
                <c:pt idx="476">
                  <c:v>14508.65642526213</c:v>
                </c:pt>
                <c:pt idx="477">
                  <c:v>14539.13679590344</c:v>
                </c:pt>
                <c:pt idx="478">
                  <c:v>14569.61716654474</c:v>
                </c:pt>
                <c:pt idx="479">
                  <c:v>14600.09753718605</c:v>
                </c:pt>
                <c:pt idx="480">
                  <c:v>14630.57790782736</c:v>
                </c:pt>
                <c:pt idx="481">
                  <c:v>14661.05827846866</c:v>
                </c:pt>
                <c:pt idx="482">
                  <c:v>14691.53864910997</c:v>
                </c:pt>
                <c:pt idx="483">
                  <c:v>14722.01901975128</c:v>
                </c:pt>
                <c:pt idx="484">
                  <c:v>14752.49939039259</c:v>
                </c:pt>
                <c:pt idx="485">
                  <c:v>14782.97976103389</c:v>
                </c:pt>
                <c:pt idx="486">
                  <c:v>14813.4601316752</c:v>
                </c:pt>
                <c:pt idx="487">
                  <c:v>14843.94050231651</c:v>
                </c:pt>
                <c:pt idx="488">
                  <c:v>14874.42087295781</c:v>
                </c:pt>
                <c:pt idx="489">
                  <c:v>14904.90124359912</c:v>
                </c:pt>
                <c:pt idx="490">
                  <c:v>14935.38161424043</c:v>
                </c:pt>
                <c:pt idx="491">
                  <c:v>14965.86198488174</c:v>
                </c:pt>
                <c:pt idx="492">
                  <c:v>14996.34235552304</c:v>
                </c:pt>
                <c:pt idx="493">
                  <c:v>15026.82272616435</c:v>
                </c:pt>
                <c:pt idx="494">
                  <c:v>15057.30309680566</c:v>
                </c:pt>
                <c:pt idx="495">
                  <c:v>15087.78346744696</c:v>
                </c:pt>
                <c:pt idx="496">
                  <c:v>15118.26383808827</c:v>
                </c:pt>
                <c:pt idx="497">
                  <c:v>15148.74420872958</c:v>
                </c:pt>
                <c:pt idx="498">
                  <c:v>15179.22457937088</c:v>
                </c:pt>
                <c:pt idx="499">
                  <c:v>15209.7049500122</c:v>
                </c:pt>
                <c:pt idx="500">
                  <c:v>15240.1853206535</c:v>
                </c:pt>
                <c:pt idx="501">
                  <c:v>15270.66569129481</c:v>
                </c:pt>
                <c:pt idx="502">
                  <c:v>15301.14606193611</c:v>
                </c:pt>
                <c:pt idx="503">
                  <c:v>15331.62643257742</c:v>
                </c:pt>
                <c:pt idx="504">
                  <c:v>15362.10680321873</c:v>
                </c:pt>
                <c:pt idx="505">
                  <c:v>15392.58717386003</c:v>
                </c:pt>
                <c:pt idx="506">
                  <c:v>15423.06754450134</c:v>
                </c:pt>
                <c:pt idx="507">
                  <c:v>15453.54791514265</c:v>
                </c:pt>
                <c:pt idx="508">
                  <c:v>15484.02828578395</c:v>
                </c:pt>
                <c:pt idx="509">
                  <c:v>15514.50865642526</c:v>
                </c:pt>
                <c:pt idx="510">
                  <c:v>15544.98902706657</c:v>
                </c:pt>
                <c:pt idx="511">
                  <c:v>15575.46939770788</c:v>
                </c:pt>
                <c:pt idx="512">
                  <c:v>15605.94976834918</c:v>
                </c:pt>
                <c:pt idx="513">
                  <c:v>15636.43013899049</c:v>
                </c:pt>
                <c:pt idx="514">
                  <c:v>15666.9105096318</c:v>
                </c:pt>
                <c:pt idx="515">
                  <c:v>15697.3908802731</c:v>
                </c:pt>
                <c:pt idx="516">
                  <c:v>15727.87125091441</c:v>
                </c:pt>
                <c:pt idx="517">
                  <c:v>15758.35162155572</c:v>
                </c:pt>
                <c:pt idx="518">
                  <c:v>15788.83199219703</c:v>
                </c:pt>
                <c:pt idx="519">
                  <c:v>15819.31236283833</c:v>
                </c:pt>
                <c:pt idx="520">
                  <c:v>15849.79273347964</c:v>
                </c:pt>
                <c:pt idx="521">
                  <c:v>15880.27310412094</c:v>
                </c:pt>
                <c:pt idx="522">
                  <c:v>15910.75347476225</c:v>
                </c:pt>
                <c:pt idx="523">
                  <c:v>15941.23384540356</c:v>
                </c:pt>
                <c:pt idx="524">
                  <c:v>15971.71421604487</c:v>
                </c:pt>
                <c:pt idx="525">
                  <c:v>16002.19458668617</c:v>
                </c:pt>
                <c:pt idx="526">
                  <c:v>16032.67495732748</c:v>
                </c:pt>
                <c:pt idx="527">
                  <c:v>16063.15532796879</c:v>
                </c:pt>
                <c:pt idx="528">
                  <c:v>16093.63569861009</c:v>
                </c:pt>
                <c:pt idx="529">
                  <c:v>16124.1160692514</c:v>
                </c:pt>
                <c:pt idx="530">
                  <c:v>16154.59643989271</c:v>
                </c:pt>
                <c:pt idx="531">
                  <c:v>16185.07681053402</c:v>
                </c:pt>
                <c:pt idx="532">
                  <c:v>16215.55718117532</c:v>
                </c:pt>
                <c:pt idx="533">
                  <c:v>16246.03755181663</c:v>
                </c:pt>
                <c:pt idx="534">
                  <c:v>16276.51792245794</c:v>
                </c:pt>
                <c:pt idx="535">
                  <c:v>16306.99829309924</c:v>
                </c:pt>
                <c:pt idx="536">
                  <c:v>16337.47866374055</c:v>
                </c:pt>
                <c:pt idx="537">
                  <c:v>16367.95903438186</c:v>
                </c:pt>
                <c:pt idx="538">
                  <c:v>16398.43940502316</c:v>
                </c:pt>
                <c:pt idx="539">
                  <c:v>16428.91977566447</c:v>
                </c:pt>
                <c:pt idx="540">
                  <c:v>16459.40014630578</c:v>
                </c:pt>
                <c:pt idx="541">
                  <c:v>16489.88051694709</c:v>
                </c:pt>
                <c:pt idx="542">
                  <c:v>16520.3608875884</c:v>
                </c:pt>
                <c:pt idx="543">
                  <c:v>16550.8412582297</c:v>
                </c:pt>
                <c:pt idx="544">
                  <c:v>16581.32162887101</c:v>
                </c:pt>
                <c:pt idx="545">
                  <c:v>16611.80199951231</c:v>
                </c:pt>
                <c:pt idx="546">
                  <c:v>16642.28237015362</c:v>
                </c:pt>
                <c:pt idx="547">
                  <c:v>16672.76274079493</c:v>
                </c:pt>
                <c:pt idx="548">
                  <c:v>16703.24311143623</c:v>
                </c:pt>
                <c:pt idx="549">
                  <c:v>16733.72348207754</c:v>
                </c:pt>
                <c:pt idx="550">
                  <c:v>16764.20385271885</c:v>
                </c:pt>
                <c:pt idx="551">
                  <c:v>16794.68422336016</c:v>
                </c:pt>
                <c:pt idx="552">
                  <c:v>16825.16459400146</c:v>
                </c:pt>
                <c:pt idx="553">
                  <c:v>16855.64496464277</c:v>
                </c:pt>
                <c:pt idx="554">
                  <c:v>16886.12533528408</c:v>
                </c:pt>
                <c:pt idx="555">
                  <c:v>16916.60570592538</c:v>
                </c:pt>
                <c:pt idx="556">
                  <c:v>16947.0860765667</c:v>
                </c:pt>
                <c:pt idx="557">
                  <c:v>16977.566447208</c:v>
                </c:pt>
                <c:pt idx="558">
                  <c:v>17008.0468178493</c:v>
                </c:pt>
                <c:pt idx="559">
                  <c:v>17038.52718849061</c:v>
                </c:pt>
                <c:pt idx="560">
                  <c:v>17069.00755913192</c:v>
                </c:pt>
                <c:pt idx="561">
                  <c:v>17099.48792977323</c:v>
                </c:pt>
                <c:pt idx="562">
                  <c:v>17129.96830041453</c:v>
                </c:pt>
                <c:pt idx="563">
                  <c:v>17160.44867105584</c:v>
                </c:pt>
                <c:pt idx="564">
                  <c:v>17190.92904169715</c:v>
                </c:pt>
                <c:pt idx="565">
                  <c:v>17221.40941233845</c:v>
                </c:pt>
                <c:pt idx="566">
                  <c:v>17251.88978297976</c:v>
                </c:pt>
                <c:pt idx="567">
                  <c:v>17282.37015362107</c:v>
                </c:pt>
                <c:pt idx="568">
                  <c:v>17312.85052426238</c:v>
                </c:pt>
                <c:pt idx="569">
                  <c:v>17343.33089490368</c:v>
                </c:pt>
                <c:pt idx="570">
                  <c:v>17373.81126554499</c:v>
                </c:pt>
                <c:pt idx="571">
                  <c:v>17404.2916361863</c:v>
                </c:pt>
                <c:pt idx="572">
                  <c:v>17434.7720068276</c:v>
                </c:pt>
                <c:pt idx="573">
                  <c:v>17465.25237746891</c:v>
                </c:pt>
                <c:pt idx="574">
                  <c:v>17495.73274811021</c:v>
                </c:pt>
                <c:pt idx="575">
                  <c:v>17526.21311875152</c:v>
                </c:pt>
                <c:pt idx="576">
                  <c:v>17556.69348939283</c:v>
                </c:pt>
                <c:pt idx="577">
                  <c:v>17587.17386003414</c:v>
                </c:pt>
                <c:pt idx="578">
                  <c:v>17617.65423067545</c:v>
                </c:pt>
                <c:pt idx="579">
                  <c:v>17648.13460131675</c:v>
                </c:pt>
                <c:pt idx="580">
                  <c:v>17678.61497195806</c:v>
                </c:pt>
                <c:pt idx="581">
                  <c:v>17709.09534259936</c:v>
                </c:pt>
                <c:pt idx="582">
                  <c:v>17739.57571324067</c:v>
                </c:pt>
                <c:pt idx="583">
                  <c:v>17770.05608388198</c:v>
                </c:pt>
                <c:pt idx="584">
                  <c:v>17800.53645452329</c:v>
                </c:pt>
                <c:pt idx="585">
                  <c:v>17831.0168251646</c:v>
                </c:pt>
                <c:pt idx="586">
                  <c:v>17861.4971958059</c:v>
                </c:pt>
                <c:pt idx="587">
                  <c:v>17891.97756644721</c:v>
                </c:pt>
                <c:pt idx="588">
                  <c:v>17922.45793708851</c:v>
                </c:pt>
                <c:pt idx="589">
                  <c:v>17952.93830772982</c:v>
                </c:pt>
                <c:pt idx="590">
                  <c:v>17983.41867837113</c:v>
                </c:pt>
                <c:pt idx="591">
                  <c:v>18013.89904901243</c:v>
                </c:pt>
                <c:pt idx="592">
                  <c:v>18044.37941965374</c:v>
                </c:pt>
                <c:pt idx="593">
                  <c:v>18074.85979029505</c:v>
                </c:pt>
                <c:pt idx="594">
                  <c:v>18105.34016093636</c:v>
                </c:pt>
                <c:pt idx="595">
                  <c:v>18135.82053157766</c:v>
                </c:pt>
                <c:pt idx="596">
                  <c:v>18166.30090221897</c:v>
                </c:pt>
                <c:pt idx="597">
                  <c:v>18196.78127286028</c:v>
                </c:pt>
                <c:pt idx="598">
                  <c:v>18227.26164350158</c:v>
                </c:pt>
                <c:pt idx="599">
                  <c:v>18257.7420141429</c:v>
                </c:pt>
                <c:pt idx="600">
                  <c:v>18288.2223847842</c:v>
                </c:pt>
                <c:pt idx="601">
                  <c:v>18318.7027554255</c:v>
                </c:pt>
                <c:pt idx="602">
                  <c:v>18349.18312606681</c:v>
                </c:pt>
                <c:pt idx="603">
                  <c:v>18379.66349670812</c:v>
                </c:pt>
                <c:pt idx="604">
                  <c:v>18410.14386734943</c:v>
                </c:pt>
                <c:pt idx="605">
                  <c:v>18440.62423799073</c:v>
                </c:pt>
                <c:pt idx="606">
                  <c:v>18471.10460863204</c:v>
                </c:pt>
                <c:pt idx="607">
                  <c:v>18501.58497927335</c:v>
                </c:pt>
                <c:pt idx="608">
                  <c:v>18532.06534991465</c:v>
                </c:pt>
                <c:pt idx="609">
                  <c:v>18562.54572055596</c:v>
                </c:pt>
                <c:pt idx="610">
                  <c:v>18593.02609119727</c:v>
                </c:pt>
                <c:pt idx="611">
                  <c:v>18623.50646183858</c:v>
                </c:pt>
                <c:pt idx="612">
                  <c:v>18653.98683247988</c:v>
                </c:pt>
                <c:pt idx="613">
                  <c:v>18684.46720312119</c:v>
                </c:pt>
                <c:pt idx="614">
                  <c:v>18714.9475737625</c:v>
                </c:pt>
                <c:pt idx="615">
                  <c:v>18745.4279444038</c:v>
                </c:pt>
                <c:pt idx="616">
                  <c:v>18775.90831504511</c:v>
                </c:pt>
                <c:pt idx="617">
                  <c:v>18806.38868568641</c:v>
                </c:pt>
                <c:pt idx="618">
                  <c:v>18836.86905632772</c:v>
                </c:pt>
                <c:pt idx="619">
                  <c:v>18867.34942696903</c:v>
                </c:pt>
                <c:pt idx="620">
                  <c:v>18897.82979761034</c:v>
                </c:pt>
                <c:pt idx="621">
                  <c:v>18928.31016825165</c:v>
                </c:pt>
                <c:pt idx="622">
                  <c:v>18958.79053889295</c:v>
                </c:pt>
                <c:pt idx="623">
                  <c:v>18989.27090953426</c:v>
                </c:pt>
                <c:pt idx="624">
                  <c:v>19019.75128017557</c:v>
                </c:pt>
                <c:pt idx="625">
                  <c:v>19050.23165081687</c:v>
                </c:pt>
                <c:pt idx="626">
                  <c:v>19080.71202145818</c:v>
                </c:pt>
                <c:pt idx="627">
                  <c:v>19111.19239209949</c:v>
                </c:pt>
                <c:pt idx="628">
                  <c:v>19141.67276274079</c:v>
                </c:pt>
                <c:pt idx="629">
                  <c:v>19172.1531333821</c:v>
                </c:pt>
                <c:pt idx="630">
                  <c:v>19202.63350402341</c:v>
                </c:pt>
                <c:pt idx="631">
                  <c:v>19233.11387466472</c:v>
                </c:pt>
                <c:pt idx="632">
                  <c:v>19263.59424530602</c:v>
                </c:pt>
                <c:pt idx="633">
                  <c:v>19294.07461594733</c:v>
                </c:pt>
                <c:pt idx="634">
                  <c:v>19324.55498658864</c:v>
                </c:pt>
                <c:pt idx="635">
                  <c:v>19355.03535722994</c:v>
                </c:pt>
                <c:pt idx="636">
                  <c:v>19385.51572787125</c:v>
                </c:pt>
                <c:pt idx="637">
                  <c:v>19415.99609851256</c:v>
                </c:pt>
                <c:pt idx="638">
                  <c:v>19446.47646915387</c:v>
                </c:pt>
                <c:pt idx="639">
                  <c:v>19476.95683979517</c:v>
                </c:pt>
                <c:pt idx="640">
                  <c:v>19507.43721043648</c:v>
                </c:pt>
                <c:pt idx="641">
                  <c:v>19537.91758107779</c:v>
                </c:pt>
                <c:pt idx="642">
                  <c:v>19568.3979517191</c:v>
                </c:pt>
                <c:pt idx="643">
                  <c:v>19598.8783223604</c:v>
                </c:pt>
                <c:pt idx="644">
                  <c:v>19629.3586930017</c:v>
                </c:pt>
                <c:pt idx="645">
                  <c:v>19659.83906364301</c:v>
                </c:pt>
                <c:pt idx="646">
                  <c:v>19690.31943428432</c:v>
                </c:pt>
                <c:pt idx="647">
                  <c:v>19720.79980492563</c:v>
                </c:pt>
                <c:pt idx="648">
                  <c:v>19751.28017556694</c:v>
                </c:pt>
                <c:pt idx="649">
                  <c:v>19781.76054620824</c:v>
                </c:pt>
                <c:pt idx="650">
                  <c:v>19812.24091684955</c:v>
                </c:pt>
                <c:pt idx="651">
                  <c:v>19842.72128749085</c:v>
                </c:pt>
                <c:pt idx="652">
                  <c:v>19873.20165813216</c:v>
                </c:pt>
                <c:pt idx="653">
                  <c:v>19903.68202877347</c:v>
                </c:pt>
                <c:pt idx="654">
                  <c:v>19934.16239941478</c:v>
                </c:pt>
                <c:pt idx="655">
                  <c:v>19964.64277005608</c:v>
                </c:pt>
                <c:pt idx="656">
                  <c:v>19995.12314069739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9108336"/>
        <c:axId val="-2059102704"/>
      </c:scatterChart>
      <c:valAx>
        <c:axId val="-2127680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Temperature (K)</a:t>
                </a:r>
              </a:p>
            </c:rich>
          </c:tx>
          <c:layout>
            <c:manualLayout>
              <c:xMode val="edge"/>
              <c:yMode val="edge"/>
              <c:x val="0.371888726207906"/>
              <c:y val="0.9474747474747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059114368"/>
        <c:crosses val="autoZero"/>
        <c:crossBetween val="midCat"/>
      </c:valAx>
      <c:valAx>
        <c:axId val="-2059114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ctr" rtl="0">
                  <a:defRPr sz="10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0.0131771595900439"/>
              <c:y val="0.4262626262626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127680832"/>
        <c:crosses val="autoZero"/>
        <c:crossBetween val="midCat"/>
      </c:valAx>
      <c:valAx>
        <c:axId val="-205910833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Pressure (N/m2)</a:t>
                </a:r>
              </a:p>
            </c:rich>
          </c:tx>
          <c:layout>
            <c:manualLayout>
              <c:xMode val="edge"/>
              <c:yMode val="edge"/>
              <c:x val="0.370424597364568"/>
              <c:y val="0.01818181818181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059102704"/>
        <c:crosses val="max"/>
        <c:crossBetween val="midCat"/>
      </c:valAx>
      <c:valAx>
        <c:axId val="-2059102704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059108336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90775988287"/>
          <c:y val="0.470707070707071"/>
          <c:w val="0.133235724743777"/>
          <c:h val="0.05858585858585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/>
  </sheetViews>
  <pageMargins left="0.7" right="0.7" top="0.75" bottom="0.75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/>
  </sheetViews>
  <pageMargins left="0.7" right="0.7" top="0.75" bottom="0.75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59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59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showRuler="0" zoomScale="160" workbookViewId="0">
      <selection activeCell="B8" sqref="B8"/>
    </sheetView>
  </sheetViews>
  <sheetFormatPr baseColWidth="10" defaultRowHeight="13" x14ac:dyDescent="0.15"/>
  <cols>
    <col min="1" max="1" width="21" customWidth="1"/>
    <col min="2" max="2" width="8.6640625" bestFit="1" customWidth="1"/>
    <col min="4" max="4" width="19.33203125" bestFit="1" customWidth="1"/>
  </cols>
  <sheetData>
    <row r="1" spans="1:4" ht="16" x14ac:dyDescent="0.2">
      <c r="A1" t="s">
        <v>16</v>
      </c>
      <c r="B1" s="6">
        <v>20000</v>
      </c>
      <c r="C1" t="s">
        <v>1</v>
      </c>
    </row>
    <row r="2" spans="1:4" ht="16" x14ac:dyDescent="0.2">
      <c r="A2" t="s">
        <v>17</v>
      </c>
      <c r="B2" s="6">
        <v>0.8</v>
      </c>
    </row>
    <row r="3" spans="1:4" ht="16" x14ac:dyDescent="0.2">
      <c r="A3" t="s">
        <v>18</v>
      </c>
      <c r="B3" s="18">
        <f>VLOOKUP('Airspeed Conversion'!B1, 'Atmospheric Data'!A3:F659,6, TRUE)</f>
        <v>447.50000000000006</v>
      </c>
      <c r="C3" t="s">
        <v>4</v>
      </c>
      <c r="D3" t="s">
        <v>22</v>
      </c>
    </row>
    <row r="4" spans="1:4" ht="16" x14ac:dyDescent="0.2">
      <c r="A4" t="s">
        <v>19</v>
      </c>
      <c r="B4" s="7">
        <f>VLOOKUP('Airspeed Conversion'!B1, 'Atmospheric Data'!A3:F659,2, TRUE)</f>
        <v>971.68539874622104</v>
      </c>
      <c r="C4" t="s">
        <v>12</v>
      </c>
      <c r="D4" t="s">
        <v>22</v>
      </c>
    </row>
    <row r="5" spans="1:4" ht="16" x14ac:dyDescent="0.2">
      <c r="A5" s="9" t="s">
        <v>20</v>
      </c>
      <c r="B5" s="19">
        <f>VLOOKUP('Airspeed Conversion'!B1, 'Atmospheric Data'!A3:F659,4, TRUE)</f>
        <v>1.2653636477532797E-3</v>
      </c>
      <c r="C5" t="s">
        <v>34</v>
      </c>
      <c r="D5" t="s">
        <v>22</v>
      </c>
    </row>
    <row r="6" spans="1:4" ht="16" x14ac:dyDescent="0.2">
      <c r="A6" s="10" t="s">
        <v>21</v>
      </c>
      <c r="B6" s="7">
        <f>(1.4*1716*B3)^0.5</f>
        <v>1036.8577530211171</v>
      </c>
      <c r="C6" t="s">
        <v>9</v>
      </c>
    </row>
    <row r="7" spans="1:4" ht="16" x14ac:dyDescent="0.2">
      <c r="A7" t="s">
        <v>35</v>
      </c>
      <c r="B7" s="17">
        <f>B4*((1+0.2*B2^2)^3.5-1)</f>
        <v>509.49353126659281</v>
      </c>
      <c r="C7" t="s">
        <v>12</v>
      </c>
      <c r="D7" t="s">
        <v>23</v>
      </c>
    </row>
    <row r="8" spans="1:4" ht="16" x14ac:dyDescent="0.2">
      <c r="A8" t="s">
        <v>36</v>
      </c>
      <c r="B8" s="7">
        <f>B2*B6/1.68781</f>
        <v>491.45709672113196</v>
      </c>
      <c r="C8" t="s">
        <v>25</v>
      </c>
      <c r="D8" t="s">
        <v>23</v>
      </c>
    </row>
    <row r="9" spans="1:4" ht="16" x14ac:dyDescent="0.2">
      <c r="A9" t="s">
        <v>36</v>
      </c>
      <c r="B9" s="7">
        <f>B8*1.68781</f>
        <v>829.48620241689378</v>
      </c>
      <c r="C9" t="s">
        <v>9</v>
      </c>
    </row>
    <row r="10" spans="1:4" ht="16" x14ac:dyDescent="0.2">
      <c r="A10" t="s">
        <v>32</v>
      </c>
      <c r="B10" s="7">
        <f>B8*(B5/0.002377)^0.5</f>
        <v>358.57391805022701</v>
      </c>
      <c r="C10" t="s">
        <v>14</v>
      </c>
      <c r="D10" t="s">
        <v>23</v>
      </c>
    </row>
    <row r="11" spans="1:4" ht="16" x14ac:dyDescent="0.2">
      <c r="A11" t="s">
        <v>33</v>
      </c>
      <c r="B11" s="7">
        <f>B10/((B4/2116)^0.5*(((B7/B4)+1)^0.286-1)^0.5/(((B7/2116)+1)^0.286-1)^0.5)</f>
        <v>372.9251936434174</v>
      </c>
      <c r="C11" t="s">
        <v>15</v>
      </c>
      <c r="D11" t="s">
        <v>23</v>
      </c>
    </row>
  </sheetData>
  <pageMargins left="0.7" right="0.7" top="0.75" bottom="0.75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9"/>
  <sheetViews>
    <sheetView showRuler="0" zoomScale="125" workbookViewId="0">
      <selection activeCell="L13" sqref="L13"/>
    </sheetView>
  </sheetViews>
  <sheetFormatPr baseColWidth="10" defaultRowHeight="13" x14ac:dyDescent="0.15"/>
  <cols>
    <col min="1" max="1" width="8.83203125" style="2" bestFit="1" customWidth="1"/>
    <col min="2" max="2" width="8.1640625" style="1" bestFit="1" customWidth="1"/>
    <col min="3" max="3" width="7.1640625" style="1" bestFit="1" customWidth="1"/>
    <col min="4" max="4" width="9.83203125" style="1" bestFit="1" customWidth="1"/>
    <col min="5" max="6" width="7.1640625" style="1" bestFit="1" customWidth="1"/>
    <col min="7" max="7" width="6.6640625" style="1" bestFit="1" customWidth="1"/>
    <col min="8" max="8" width="7.1640625" style="1" bestFit="1" customWidth="1"/>
    <col min="9" max="9" width="14.33203125" bestFit="1" customWidth="1"/>
    <col min="10" max="10" width="7.1640625" bestFit="1" customWidth="1"/>
    <col min="13" max="13" width="8.83203125" bestFit="1" customWidth="1"/>
    <col min="14" max="14" width="7.33203125" bestFit="1" customWidth="1"/>
    <col min="15" max="15" width="10.33203125" bestFit="1" customWidth="1"/>
  </cols>
  <sheetData>
    <row r="1" spans="1:15" ht="15" x14ac:dyDescent="0.2">
      <c r="A1" s="12" t="s">
        <v>0</v>
      </c>
      <c r="B1" s="13" t="s">
        <v>3</v>
      </c>
      <c r="C1" s="13" t="s">
        <v>26</v>
      </c>
      <c r="D1" s="13" t="s">
        <v>8</v>
      </c>
      <c r="E1" s="13" t="s">
        <v>27</v>
      </c>
      <c r="F1" s="13" t="s">
        <v>2</v>
      </c>
      <c r="G1" s="13" t="s">
        <v>2</v>
      </c>
      <c r="H1" s="13" t="s">
        <v>28</v>
      </c>
      <c r="I1" s="13" t="s">
        <v>10</v>
      </c>
      <c r="J1" s="13" t="s">
        <v>13</v>
      </c>
      <c r="K1" s="14"/>
      <c r="L1" s="14"/>
      <c r="M1" s="12" t="s">
        <v>0</v>
      </c>
      <c r="N1" s="13" t="s">
        <v>2</v>
      </c>
      <c r="O1" s="13" t="s">
        <v>3</v>
      </c>
    </row>
    <row r="2" spans="1:15" ht="15" x14ac:dyDescent="0.15">
      <c r="A2" s="12" t="s">
        <v>1</v>
      </c>
      <c r="B2" s="13" t="s">
        <v>29</v>
      </c>
      <c r="C2" s="15" t="s">
        <v>7</v>
      </c>
      <c r="D2" s="13" t="s">
        <v>30</v>
      </c>
      <c r="E2" s="13"/>
      <c r="F2" s="13" t="s">
        <v>4</v>
      </c>
      <c r="G2" s="13" t="s">
        <v>24</v>
      </c>
      <c r="H2" s="16"/>
      <c r="I2" s="13" t="s">
        <v>11</v>
      </c>
      <c r="J2" s="13" t="s">
        <v>9</v>
      </c>
      <c r="K2" s="14"/>
      <c r="L2" s="14"/>
      <c r="M2" s="12" t="s">
        <v>5</v>
      </c>
      <c r="N2" s="13" t="s">
        <v>6</v>
      </c>
      <c r="O2" s="13" t="s">
        <v>31</v>
      </c>
    </row>
    <row r="3" spans="1:15" x14ac:dyDescent="0.15">
      <c r="A3" s="2">
        <v>0</v>
      </c>
      <c r="B3" s="1">
        <f t="shared" ref="B3:B66" si="0">2116*(F3/518.7)^(32.2/0.00356/1716)</f>
        <v>2116</v>
      </c>
      <c r="C3" s="8">
        <f>B3/B$3</f>
        <v>1</v>
      </c>
      <c r="D3" s="4">
        <f>B3/1716/F3</f>
        <v>2.3772898266825391E-3</v>
      </c>
      <c r="E3" s="8">
        <f>D3/D$3</f>
        <v>1</v>
      </c>
      <c r="F3" s="1">
        <f>518.7-0.00356*A3</f>
        <v>518.70000000000005</v>
      </c>
      <c r="G3" s="1">
        <f>F3-459.67</f>
        <v>59.03000000000003</v>
      </c>
      <c r="H3" s="11">
        <f>F3/F$3</f>
        <v>1</v>
      </c>
      <c r="I3" s="5">
        <v>3.7370000000000002E-7</v>
      </c>
      <c r="J3" s="3">
        <f>(1.4*1716*F3)^0.5</f>
        <v>1116.2996371942436</v>
      </c>
      <c r="M3" s="2">
        <f>A3/3.2808</f>
        <v>0</v>
      </c>
      <c r="N3" s="1">
        <f>288.16-0.0065*M3</f>
        <v>288.16000000000003</v>
      </c>
      <c r="O3" s="1">
        <f>101325*(N3/288.16)^(9.81/0.0065/287)</f>
        <v>101325</v>
      </c>
    </row>
    <row r="4" spans="1:15" x14ac:dyDescent="0.15">
      <c r="A4" s="2">
        <f>A3+100</f>
        <v>100</v>
      </c>
      <c r="B4" s="1">
        <f t="shared" si="0"/>
        <v>2108.3563376684897</v>
      </c>
      <c r="C4" s="8">
        <f t="shared" ref="C4:C67" si="1">B4/B$3</f>
        <v>0.99638768320817095</v>
      </c>
      <c r="D4" s="4">
        <f t="shared" ref="D4:D67" si="2">B4/1716/F4</f>
        <v>2.3703291335911993E-3</v>
      </c>
      <c r="E4" s="8">
        <f t="shared" ref="E4:E67" si="3">D4/D$3</f>
        <v>0.99707200484635339</v>
      </c>
      <c r="F4" s="1">
        <f>518.7-0.00356*A4</f>
        <v>518.34400000000005</v>
      </c>
      <c r="G4" s="1">
        <f t="shared" ref="G4:G67" si="4">F4-459.67</f>
        <v>58.674000000000035</v>
      </c>
      <c r="H4" s="11">
        <f t="shared" ref="H4:H67" si="5">F4/F$3</f>
        <v>0.99931366878735306</v>
      </c>
      <c r="I4" s="5">
        <f>I$3*(F4/F$3)^1.5*((F$3+199.8)/(F4+199.8))</f>
        <v>3.7350040380101924E-7</v>
      </c>
      <c r="J4" s="3">
        <f t="shared" ref="J4:J67" si="6">(1.4*1716*F4)^0.5</f>
        <v>1115.916495800649</v>
      </c>
      <c r="M4" s="2">
        <f t="shared" ref="M4:M12" si="7">A4/3.2808</f>
        <v>30.480370641306997</v>
      </c>
      <c r="N4" s="1">
        <f t="shared" ref="N4:N67" si="8">288.16-0.0065*M4</f>
        <v>287.96187759083153</v>
      </c>
      <c r="O4" s="1">
        <f t="shared" ref="O4:O67" si="9">101325*(N4/288.16)^(9.81/0.0065/287)</f>
        <v>100959.19092653054</v>
      </c>
    </row>
    <row r="5" spans="1:15" x14ac:dyDescent="0.15">
      <c r="A5" s="2">
        <f t="shared" ref="A5:A68" si="10">A4+100</f>
        <v>200</v>
      </c>
      <c r="B5" s="1">
        <f t="shared" si="0"/>
        <v>2100.7350636146302</v>
      </c>
      <c r="C5" s="8">
        <f t="shared" si="1"/>
        <v>0.99278594688782151</v>
      </c>
      <c r="D5" s="4">
        <f t="shared" si="2"/>
        <v>2.3633840601056553E-3</v>
      </c>
      <c r="E5" s="8">
        <f t="shared" si="3"/>
        <v>0.99415058003411849</v>
      </c>
      <c r="F5" s="1">
        <f t="shared" ref="F5:F68" si="11">518.7-0.00356*A5</f>
        <v>517.98800000000006</v>
      </c>
      <c r="G5" s="1">
        <f t="shared" si="4"/>
        <v>58.31800000000004</v>
      </c>
      <c r="H5" s="11">
        <f t="shared" si="5"/>
        <v>0.99862733757470601</v>
      </c>
      <c r="I5" s="5">
        <f t="shared" ref="I5:I68" si="12">I$3*(F5/F$3)^1.5*((F$3+199.8)/(F5+199.8))</f>
        <v>3.7330074181534145E-7</v>
      </c>
      <c r="J5" s="3">
        <f t="shared" si="6"/>
        <v>1115.5332228131979</v>
      </c>
      <c r="M5" s="2">
        <f t="shared" si="7"/>
        <v>60.960741282613995</v>
      </c>
      <c r="N5" s="1">
        <f t="shared" si="8"/>
        <v>287.76375518166304</v>
      </c>
      <c r="O5" s="1">
        <f t="shared" si="9"/>
        <v>100594.45211052458</v>
      </c>
    </row>
    <row r="6" spans="1:15" x14ac:dyDescent="0.15">
      <c r="A6" s="2">
        <f t="shared" si="10"/>
        <v>300</v>
      </c>
      <c r="B6" s="1">
        <f t="shared" si="0"/>
        <v>2093.1361275825034</v>
      </c>
      <c r="C6" s="8">
        <f t="shared" si="1"/>
        <v>0.98919476728851763</v>
      </c>
      <c r="D6" s="4">
        <f t="shared" si="2"/>
        <v>2.3564545818747719E-3</v>
      </c>
      <c r="E6" s="8">
        <f t="shared" si="3"/>
        <v>0.99123571532006161</v>
      </c>
      <c r="F6" s="1">
        <f t="shared" si="11"/>
        <v>517.63200000000006</v>
      </c>
      <c r="G6" s="1">
        <f t="shared" si="4"/>
        <v>57.962000000000046</v>
      </c>
      <c r="H6" s="11">
        <f t="shared" si="5"/>
        <v>0.99794100636205907</v>
      </c>
      <c r="I6" s="5">
        <f t="shared" si="12"/>
        <v>3.7310101399047728E-7</v>
      </c>
      <c r="J6" s="3">
        <f t="shared" si="6"/>
        <v>1115.1498180962053</v>
      </c>
      <c r="M6" s="2">
        <f t="shared" si="7"/>
        <v>91.441111923920985</v>
      </c>
      <c r="N6" s="1">
        <f t="shared" si="8"/>
        <v>287.56563277249455</v>
      </c>
      <c r="O6" s="1">
        <f t="shared" si="9"/>
        <v>100230.7811543299</v>
      </c>
    </row>
    <row r="7" spans="1:15" x14ac:dyDescent="0.15">
      <c r="A7" s="2">
        <f t="shared" si="10"/>
        <v>400</v>
      </c>
      <c r="B7" s="1">
        <f t="shared" si="0"/>
        <v>2085.5594793945647</v>
      </c>
      <c r="C7" s="8">
        <f t="shared" si="1"/>
        <v>0.98561412069686427</v>
      </c>
      <c r="D7" s="4">
        <f t="shared" si="2"/>
        <v>2.3495406745686724E-3</v>
      </c>
      <c r="E7" s="8">
        <f t="shared" si="3"/>
        <v>0.98832740046989132</v>
      </c>
      <c r="F7" s="1">
        <f t="shared" si="11"/>
        <v>517.27600000000007</v>
      </c>
      <c r="G7" s="1">
        <f t="shared" si="4"/>
        <v>57.606000000000051</v>
      </c>
      <c r="H7" s="11">
        <f t="shared" si="5"/>
        <v>0.99725467514941202</v>
      </c>
      <c r="I7" s="5">
        <f t="shared" si="12"/>
        <v>3.729012202738801E-7</v>
      </c>
      <c r="J7" s="3">
        <f t="shared" si="6"/>
        <v>1114.766281513753</v>
      </c>
      <c r="M7" s="2">
        <f t="shared" si="7"/>
        <v>121.92148256522799</v>
      </c>
      <c r="N7" s="1">
        <f t="shared" si="8"/>
        <v>287.36751036332606</v>
      </c>
      <c r="O7" s="1">
        <f t="shared" si="9"/>
        <v>99868.175664019742</v>
      </c>
    </row>
    <row r="8" spans="1:15" x14ac:dyDescent="0.15">
      <c r="A8" s="2">
        <f t="shared" si="10"/>
        <v>500</v>
      </c>
      <c r="B8" s="1">
        <f t="shared" si="0"/>
        <v>2078.0050689515811</v>
      </c>
      <c r="C8" s="8">
        <f t="shared" si="1"/>
        <v>0.98204398343647503</v>
      </c>
      <c r="D8" s="4">
        <f t="shared" si="2"/>
        <v>2.3426423138787405E-3</v>
      </c>
      <c r="E8" s="8">
        <f t="shared" si="3"/>
        <v>0.9854256252582595</v>
      </c>
      <c r="F8" s="1">
        <f t="shared" si="11"/>
        <v>516.92000000000007</v>
      </c>
      <c r="G8" s="1">
        <f t="shared" si="4"/>
        <v>57.250000000000057</v>
      </c>
      <c r="H8" s="11">
        <f t="shared" si="5"/>
        <v>0.99656834393676508</v>
      </c>
      <c r="I8" s="5">
        <f t="shared" si="12"/>
        <v>3.7270136061294571E-7</v>
      </c>
      <c r="J8" s="3">
        <f t="shared" si="6"/>
        <v>1114.3826129296885</v>
      </c>
      <c r="M8" s="2">
        <f t="shared" si="7"/>
        <v>152.40185320653498</v>
      </c>
      <c r="N8" s="1">
        <f t="shared" si="8"/>
        <v>287.16938795415757</v>
      </c>
      <c r="O8" s="1">
        <f t="shared" si="9"/>
        <v>99506.633249389677</v>
      </c>
    </row>
    <row r="9" spans="1:15" x14ac:dyDescent="0.15">
      <c r="A9" s="2">
        <f t="shared" si="10"/>
        <v>600</v>
      </c>
      <c r="B9" s="1">
        <f t="shared" si="0"/>
        <v>2070.4728462325538</v>
      </c>
      <c r="C9" s="8">
        <f t="shared" si="1"/>
        <v>0.9784843318679366</v>
      </c>
      <c r="D9" s="4">
        <f t="shared" si="2"/>
        <v>2.3357594755176094E-3</v>
      </c>
      <c r="E9" s="8">
        <f t="shared" si="3"/>
        <v>0.98253037946875643</v>
      </c>
      <c r="F9" s="1">
        <f t="shared" si="11"/>
        <v>516.56400000000008</v>
      </c>
      <c r="G9" s="1">
        <f t="shared" si="4"/>
        <v>56.894000000000062</v>
      </c>
      <c r="H9" s="11">
        <f t="shared" si="5"/>
        <v>0.99588201272411803</v>
      </c>
      <c r="I9" s="5">
        <f t="shared" si="12"/>
        <v>3.7250143495501291E-7</v>
      </c>
      <c r="J9" s="3">
        <f t="shared" si="6"/>
        <v>1113.9988122076254</v>
      </c>
      <c r="M9" s="2">
        <f t="shared" si="7"/>
        <v>182.88222384784197</v>
      </c>
      <c r="N9" s="1">
        <f t="shared" si="8"/>
        <v>286.97126554498908</v>
      </c>
      <c r="O9" s="1">
        <f t="shared" si="9"/>
        <v>99146.151523954541</v>
      </c>
    </row>
    <row r="10" spans="1:15" x14ac:dyDescent="0.15">
      <c r="A10" s="2">
        <f t="shared" si="10"/>
        <v>700</v>
      </c>
      <c r="B10" s="1">
        <f t="shared" si="0"/>
        <v>2062.962761294661</v>
      </c>
      <c r="C10" s="8">
        <f t="shared" si="1"/>
        <v>0.97493514238878121</v>
      </c>
      <c r="D10" s="4">
        <f t="shared" si="2"/>
        <v>2.3288921352191652E-3</v>
      </c>
      <c r="E10" s="8">
        <f t="shared" si="3"/>
        <v>0.97964165289391247</v>
      </c>
      <c r="F10" s="1">
        <f t="shared" si="11"/>
        <v>516.20800000000008</v>
      </c>
      <c r="G10" s="1">
        <f t="shared" si="4"/>
        <v>56.538000000000068</v>
      </c>
      <c r="H10" s="11">
        <f t="shared" si="5"/>
        <v>0.99519568151147109</v>
      </c>
      <c r="I10" s="5">
        <f t="shared" si="12"/>
        <v>3.7230144324736243E-7</v>
      </c>
      <c r="J10" s="3">
        <f t="shared" si="6"/>
        <v>1113.6148792109416</v>
      </c>
      <c r="M10" s="2">
        <f t="shared" si="7"/>
        <v>213.36259448914899</v>
      </c>
      <c r="N10" s="1">
        <f t="shared" si="8"/>
        <v>286.77314313582053</v>
      </c>
      <c r="O10" s="1">
        <f t="shared" si="9"/>
        <v>98786.728104944821</v>
      </c>
    </row>
    <row r="11" spans="1:15" x14ac:dyDescent="0.15">
      <c r="A11" s="2">
        <f t="shared" si="10"/>
        <v>800</v>
      </c>
      <c r="B11" s="1">
        <f t="shared" si="0"/>
        <v>2055.4747642731791</v>
      </c>
      <c r="C11" s="8">
        <f t="shared" si="1"/>
        <v>0.97139639143344947</v>
      </c>
      <c r="D11" s="4">
        <f t="shared" si="2"/>
        <v>2.3220402687385367E-3</v>
      </c>
      <c r="E11" s="8">
        <f t="shared" si="3"/>
        <v>0.97675943533519338</v>
      </c>
      <c r="F11" s="1">
        <f t="shared" si="11"/>
        <v>515.85200000000009</v>
      </c>
      <c r="G11" s="1">
        <f t="shared" si="4"/>
        <v>56.182000000000073</v>
      </c>
      <c r="H11" s="11">
        <f t="shared" si="5"/>
        <v>0.99450935029882404</v>
      </c>
      <c r="I11" s="5">
        <f t="shared" si="12"/>
        <v>3.7210138543721771E-7</v>
      </c>
      <c r="J11" s="3">
        <f t="shared" si="6"/>
        <v>1113.2308138027802</v>
      </c>
      <c r="M11" s="2">
        <f t="shared" si="7"/>
        <v>243.84296513045598</v>
      </c>
      <c r="N11" s="1">
        <f t="shared" si="8"/>
        <v>286.57502072665204</v>
      </c>
      <c r="O11" s="1">
        <f t="shared" si="9"/>
        <v>98428.36061330403</v>
      </c>
    </row>
    <row r="12" spans="1:15" x14ac:dyDescent="0.15">
      <c r="A12" s="2">
        <f t="shared" si="10"/>
        <v>900</v>
      </c>
      <c r="B12" s="1">
        <f t="shared" si="0"/>
        <v>2048.0088053814211</v>
      </c>
      <c r="C12" s="8">
        <f t="shared" si="1"/>
        <v>0.96786805547326138</v>
      </c>
      <c r="D12" s="4">
        <f t="shared" si="2"/>
        <v>2.3152038518520954E-3</v>
      </c>
      <c r="E12" s="8">
        <f t="shared" si="3"/>
        <v>0.97388371660300099</v>
      </c>
      <c r="F12" s="1">
        <f t="shared" si="11"/>
        <v>515.49600000000009</v>
      </c>
      <c r="G12" s="1">
        <f t="shared" si="4"/>
        <v>55.826000000000079</v>
      </c>
      <c r="H12" s="11">
        <f t="shared" si="5"/>
        <v>0.9938230190861771</v>
      </c>
      <c r="I12" s="5">
        <f t="shared" si="12"/>
        <v>3.7190126147174469E-7</v>
      </c>
      <c r="J12" s="3">
        <f t="shared" si="6"/>
        <v>1112.8466158460474</v>
      </c>
      <c r="M12" s="2">
        <f t="shared" si="7"/>
        <v>274.32333577176297</v>
      </c>
      <c r="N12" s="1">
        <f t="shared" si="8"/>
        <v>286.37689831748355</v>
      </c>
      <c r="O12" s="1">
        <f t="shared" si="9"/>
        <v>98071.046673684861</v>
      </c>
    </row>
    <row r="13" spans="1:15" x14ac:dyDescent="0.15">
      <c r="A13" s="2">
        <f t="shared" si="10"/>
        <v>1000</v>
      </c>
      <c r="B13" s="1">
        <f t="shared" si="0"/>
        <v>2040.564834910665</v>
      </c>
      <c r="C13" s="8">
        <f t="shared" si="1"/>
        <v>0.96435011101638235</v>
      </c>
      <c r="D13" s="4">
        <f t="shared" si="2"/>
        <v>2.3083828603574492E-3</v>
      </c>
      <c r="E13" s="8">
        <f t="shared" si="3"/>
        <v>0.97101448651666999</v>
      </c>
      <c r="F13" s="1">
        <f t="shared" si="11"/>
        <v>515.1400000000001</v>
      </c>
      <c r="G13" s="1">
        <f t="shared" si="4"/>
        <v>55.470000000000084</v>
      </c>
      <c r="H13" s="11">
        <f t="shared" si="5"/>
        <v>0.99313668787353004</v>
      </c>
      <c r="I13" s="5">
        <f t="shared" si="12"/>
        <v>3.7170107129805114E-7</v>
      </c>
      <c r="J13" s="3">
        <f t="shared" si="6"/>
        <v>1112.4622852034131</v>
      </c>
      <c r="M13" s="2">
        <f t="shared" ref="M13:M76" si="13">A13/3.2808</f>
        <v>304.80370641306996</v>
      </c>
      <c r="N13" s="1">
        <f t="shared" si="8"/>
        <v>286.17877590831506</v>
      </c>
      <c r="O13" s="1">
        <f t="shared" si="9"/>
        <v>97714.783914446176</v>
      </c>
    </row>
    <row r="14" spans="1:15" x14ac:dyDescent="0.15">
      <c r="A14" s="2">
        <f t="shared" si="10"/>
        <v>1100</v>
      </c>
      <c r="B14" s="1">
        <f t="shared" si="0"/>
        <v>2033.1428032300851</v>
      </c>
      <c r="C14" s="8">
        <f t="shared" si="1"/>
        <v>0.96084253460779068</v>
      </c>
      <c r="D14" s="4">
        <f t="shared" si="2"/>
        <v>2.3015772700734397E-3</v>
      </c>
      <c r="E14" s="8">
        <f t="shared" si="3"/>
        <v>0.96815173490446693</v>
      </c>
      <c r="F14" s="1">
        <f t="shared" si="11"/>
        <v>514.78399999999999</v>
      </c>
      <c r="G14" s="1">
        <f t="shared" si="4"/>
        <v>55.113999999999976</v>
      </c>
      <c r="H14" s="11">
        <f t="shared" si="5"/>
        <v>0.99245035666088288</v>
      </c>
      <c r="I14" s="5">
        <f t="shared" si="12"/>
        <v>3.715008148631874E-7</v>
      </c>
      <c r="J14" s="3">
        <f t="shared" si="6"/>
        <v>1112.0778217373097</v>
      </c>
      <c r="M14" s="2">
        <f t="shared" si="13"/>
        <v>335.28407705437695</v>
      </c>
      <c r="N14" s="1">
        <f t="shared" si="8"/>
        <v>285.98065349914657</v>
      </c>
      <c r="O14" s="1">
        <f t="shared" si="9"/>
        <v>97359.569967650095</v>
      </c>
    </row>
    <row r="15" spans="1:15" x14ac:dyDescent="0.15">
      <c r="A15" s="2">
        <f t="shared" si="10"/>
        <v>1200</v>
      </c>
      <c r="B15" s="1">
        <f t="shared" si="0"/>
        <v>2025.7426607866892</v>
      </c>
      <c r="C15" s="8">
        <f t="shared" si="1"/>
        <v>0.95734530282924823</v>
      </c>
      <c r="D15" s="4">
        <f t="shared" si="2"/>
        <v>2.2947870568401393E-3</v>
      </c>
      <c r="E15" s="8">
        <f t="shared" si="3"/>
        <v>0.96529545160358898</v>
      </c>
      <c r="F15" s="1">
        <f t="shared" si="11"/>
        <v>514.428</v>
      </c>
      <c r="G15" s="1">
        <f t="shared" si="4"/>
        <v>54.757999999999981</v>
      </c>
      <c r="H15" s="11">
        <f t="shared" si="5"/>
        <v>0.99176402544823583</v>
      </c>
      <c r="I15" s="5">
        <f t="shared" si="12"/>
        <v>3.7130049211414598E-7</v>
      </c>
      <c r="J15" s="3">
        <f t="shared" si="6"/>
        <v>1111.6932253099321</v>
      </c>
      <c r="M15" s="2">
        <f t="shared" si="13"/>
        <v>365.76444769568394</v>
      </c>
      <c r="N15" s="1">
        <f t="shared" si="8"/>
        <v>285.78253108997808</v>
      </c>
      <c r="O15" s="1">
        <f t="shared" si="9"/>
        <v>97005.402469058303</v>
      </c>
    </row>
    <row r="16" spans="1:15" x14ac:dyDescent="0.15">
      <c r="A16" s="2">
        <f t="shared" si="10"/>
        <v>1300</v>
      </c>
      <c r="B16" s="1">
        <f t="shared" si="0"/>
        <v>2018.3643581052431</v>
      </c>
      <c r="C16" s="8">
        <f t="shared" si="1"/>
        <v>0.95385839229926428</v>
      </c>
      <c r="D16" s="4">
        <f t="shared" si="2"/>
        <v>2.2880121965188462E-3</v>
      </c>
      <c r="E16" s="8">
        <f t="shared" si="3"/>
        <v>0.96244562646016196</v>
      </c>
      <c r="F16" s="1">
        <f t="shared" si="11"/>
        <v>514.072</v>
      </c>
      <c r="G16" s="1">
        <f t="shared" si="4"/>
        <v>54.401999999999987</v>
      </c>
      <c r="H16" s="11">
        <f t="shared" si="5"/>
        <v>0.99107769423558889</v>
      </c>
      <c r="I16" s="5">
        <f t="shared" si="12"/>
        <v>3.7110010299786149E-7</v>
      </c>
      <c r="J16" s="3">
        <f t="shared" si="6"/>
        <v>1111.3084957832364</v>
      </c>
      <c r="M16" s="2">
        <f t="shared" si="13"/>
        <v>396.24481833699093</v>
      </c>
      <c r="N16" s="1">
        <f t="shared" si="8"/>
        <v>285.58440868080959</v>
      </c>
      <c r="O16" s="1">
        <f t="shared" si="9"/>
        <v>96652.279058128988</v>
      </c>
    </row>
    <row r="17" spans="1:15" x14ac:dyDescent="0.15">
      <c r="A17" s="2">
        <f t="shared" si="10"/>
        <v>1400</v>
      </c>
      <c r="B17" s="1">
        <f t="shared" si="0"/>
        <v>2011.0078457882039</v>
      </c>
      <c r="C17" s="8">
        <f t="shared" si="1"/>
        <v>0.95038177967306425</v>
      </c>
      <c r="D17" s="4">
        <f t="shared" si="2"/>
        <v>2.2812526649920767E-3</v>
      </c>
      <c r="E17" s="8">
        <f t="shared" si="3"/>
        <v>0.9596022493292371</v>
      </c>
      <c r="F17" s="1">
        <f t="shared" si="11"/>
        <v>513.71600000000001</v>
      </c>
      <c r="G17" s="1">
        <f t="shared" si="4"/>
        <v>54.045999999999992</v>
      </c>
      <c r="H17" s="11">
        <f t="shared" si="5"/>
        <v>0.99039136302294195</v>
      </c>
      <c r="I17" s="5">
        <f t="shared" si="12"/>
        <v>3.7089964746121035E-7</v>
      </c>
      <c r="J17" s="3">
        <f t="shared" si="6"/>
        <v>1110.9236330189397</v>
      </c>
      <c r="M17" s="2">
        <f t="shared" si="13"/>
        <v>426.72518897829798</v>
      </c>
      <c r="N17" s="1">
        <f t="shared" si="8"/>
        <v>285.3862862716411</v>
      </c>
      <c r="O17" s="1">
        <f t="shared" si="9"/>
        <v>96300.197378013909</v>
      </c>
    </row>
    <row r="18" spans="1:15" x14ac:dyDescent="0.15">
      <c r="A18" s="2">
        <f t="shared" si="10"/>
        <v>1500</v>
      </c>
      <c r="B18" s="1">
        <f t="shared" si="0"/>
        <v>2003.6730745156526</v>
      </c>
      <c r="C18" s="8">
        <f t="shared" si="1"/>
        <v>0.94691544164255792</v>
      </c>
      <c r="D18" s="4">
        <f t="shared" si="2"/>
        <v>2.2745084381635659E-3</v>
      </c>
      <c r="E18" s="8">
        <f t="shared" si="3"/>
        <v>0.95676531007479104</v>
      </c>
      <c r="F18" s="1">
        <f t="shared" si="11"/>
        <v>513.36</v>
      </c>
      <c r="G18" s="1">
        <f t="shared" si="4"/>
        <v>53.69</v>
      </c>
      <c r="H18" s="11">
        <f t="shared" si="5"/>
        <v>0.9897050318102949</v>
      </c>
      <c r="I18" s="5">
        <f t="shared" si="12"/>
        <v>3.7069912545101106E-7</v>
      </c>
      <c r="J18" s="3">
        <f t="shared" si="6"/>
        <v>1110.5386368785194</v>
      </c>
      <c r="M18" s="2">
        <f t="shared" si="13"/>
        <v>457.20555961960497</v>
      </c>
      <c r="N18" s="1">
        <f t="shared" si="8"/>
        <v>285.18816386247261</v>
      </c>
      <c r="O18" s="1">
        <f t="shared" si="9"/>
        <v>95949.155075554692</v>
      </c>
    </row>
    <row r="19" spans="1:15" x14ac:dyDescent="0.15">
      <c r="A19" s="2">
        <f t="shared" si="10"/>
        <v>1600</v>
      </c>
      <c r="B19" s="1">
        <f t="shared" si="0"/>
        <v>1996.3599950452292</v>
      </c>
      <c r="C19" s="8">
        <f t="shared" si="1"/>
        <v>0.94345935493630873</v>
      </c>
      <c r="D19" s="4">
        <f t="shared" si="2"/>
        <v>2.2677794919582646E-3</v>
      </c>
      <c r="E19" s="8">
        <f t="shared" si="3"/>
        <v>0.95393479856972507</v>
      </c>
      <c r="F19" s="1">
        <f t="shared" si="11"/>
        <v>513.00400000000002</v>
      </c>
      <c r="G19" s="1">
        <f t="shared" si="4"/>
        <v>53.334000000000003</v>
      </c>
      <c r="H19" s="11">
        <f t="shared" si="5"/>
        <v>0.98901870059764796</v>
      </c>
      <c r="I19" s="5">
        <f t="shared" si="12"/>
        <v>3.7049853691402433E-7</v>
      </c>
      <c r="J19" s="3">
        <f t="shared" si="6"/>
        <v>1110.1535072232127</v>
      </c>
      <c r="M19" s="2">
        <f t="shared" si="13"/>
        <v>487.68593026091196</v>
      </c>
      <c r="N19" s="1">
        <f t="shared" si="8"/>
        <v>284.99004145330412</v>
      </c>
      <c r="O19" s="1">
        <f t="shared" si="9"/>
        <v>95599.149801279898</v>
      </c>
    </row>
    <row r="20" spans="1:15" x14ac:dyDescent="0.15">
      <c r="A20" s="2">
        <f t="shared" si="10"/>
        <v>1700</v>
      </c>
      <c r="B20" s="1">
        <f t="shared" si="0"/>
        <v>1989.0685582120577</v>
      </c>
      <c r="C20" s="8">
        <f t="shared" si="1"/>
        <v>0.94001349631949793</v>
      </c>
      <c r="D20" s="4">
        <f t="shared" si="2"/>
        <v>2.2610658023223306E-3</v>
      </c>
      <c r="E20" s="8">
        <f t="shared" si="3"/>
        <v>0.95111070469586079</v>
      </c>
      <c r="F20" s="1">
        <f t="shared" si="11"/>
        <v>512.64800000000002</v>
      </c>
      <c r="G20" s="1">
        <f t="shared" si="4"/>
        <v>52.978000000000009</v>
      </c>
      <c r="H20" s="11">
        <f t="shared" si="5"/>
        <v>0.98833236938500091</v>
      </c>
      <c r="I20" s="5">
        <f t="shared" si="12"/>
        <v>3.7029788179695235E-7</v>
      </c>
      <c r="J20" s="3">
        <f t="shared" si="6"/>
        <v>1109.7682439140165</v>
      </c>
      <c r="M20" s="2">
        <f t="shared" si="13"/>
        <v>518.16630090221895</v>
      </c>
      <c r="N20" s="1">
        <f t="shared" si="8"/>
        <v>284.79191904413562</v>
      </c>
      <c r="O20" s="1">
        <f t="shared" si="9"/>
        <v>95250.17920940186</v>
      </c>
    </row>
    <row r="21" spans="1:15" x14ac:dyDescent="0.15">
      <c r="A21" s="2">
        <f t="shared" si="10"/>
        <v>1800</v>
      </c>
      <c r="B21" s="1">
        <f t="shared" si="0"/>
        <v>1981.7987149286848</v>
      </c>
      <c r="C21" s="8">
        <f t="shared" si="1"/>
        <v>0.93657784259389643</v>
      </c>
      <c r="D21" s="4">
        <f t="shared" si="2"/>
        <v>2.2543673452231285E-3</v>
      </c>
      <c r="E21" s="8">
        <f t="shared" si="3"/>
        <v>0.94829301834394064</v>
      </c>
      <c r="F21" s="1">
        <f t="shared" si="11"/>
        <v>512.29200000000003</v>
      </c>
      <c r="G21" s="1">
        <f t="shared" si="4"/>
        <v>52.622000000000014</v>
      </c>
      <c r="H21" s="11">
        <f t="shared" si="5"/>
        <v>0.98764603817235397</v>
      </c>
      <c r="I21" s="5">
        <f t="shared" si="12"/>
        <v>3.7009716004643925E-7</v>
      </c>
      <c r="J21" s="3">
        <f t="shared" si="6"/>
        <v>1109.3828468116856</v>
      </c>
      <c r="M21" s="2">
        <f t="shared" si="13"/>
        <v>548.64667154352594</v>
      </c>
      <c r="N21" s="1">
        <f t="shared" si="8"/>
        <v>284.59379663496713</v>
      </c>
      <c r="O21" s="1">
        <f t="shared" si="9"/>
        <v>94902.240957813221</v>
      </c>
    </row>
    <row r="22" spans="1:15" x14ac:dyDescent="0.15">
      <c r="A22" s="2">
        <f t="shared" si="10"/>
        <v>1900</v>
      </c>
      <c r="B22" s="1">
        <f t="shared" si="0"/>
        <v>1974.5504161850045</v>
      </c>
      <c r="C22" s="8">
        <f t="shared" si="1"/>
        <v>0.93315237059782818</v>
      </c>
      <c r="D22" s="4">
        <f t="shared" si="2"/>
        <v>2.2476840966492236E-3</v>
      </c>
      <c r="E22" s="8">
        <f t="shared" si="3"/>
        <v>0.94548172941362485</v>
      </c>
      <c r="F22" s="1">
        <f t="shared" si="11"/>
        <v>511.93600000000004</v>
      </c>
      <c r="G22" s="1">
        <f t="shared" si="4"/>
        <v>52.26600000000002</v>
      </c>
      <c r="H22" s="11">
        <f t="shared" si="5"/>
        <v>0.98695970695970692</v>
      </c>
      <c r="I22" s="5">
        <f t="shared" si="12"/>
        <v>3.6989637160907097E-7</v>
      </c>
      <c r="J22" s="3">
        <f t="shared" si="6"/>
        <v>1108.9973157767336</v>
      </c>
      <c r="M22" s="2">
        <f t="shared" si="13"/>
        <v>579.12704218483293</v>
      </c>
      <c r="N22" s="1">
        <f t="shared" si="8"/>
        <v>284.39567422579859</v>
      </c>
      <c r="O22" s="1">
        <f t="shared" si="9"/>
        <v>94555.332708083748</v>
      </c>
    </row>
    <row r="23" spans="1:15" x14ac:dyDescent="0.15">
      <c r="A23" s="2">
        <f t="shared" si="10"/>
        <v>2000</v>
      </c>
      <c r="B23" s="1">
        <f t="shared" si="0"/>
        <v>1967.3236130481971</v>
      </c>
      <c r="C23" s="8">
        <f t="shared" si="1"/>
        <v>0.9297370572061423</v>
      </c>
      <c r="D23" s="4">
        <f t="shared" si="2"/>
        <v>2.2410160326103812E-3</v>
      </c>
      <c r="E23" s="8">
        <f t="shared" si="3"/>
        <v>0.9426768278134916</v>
      </c>
      <c r="F23" s="1">
        <f t="shared" si="11"/>
        <v>511.58000000000004</v>
      </c>
      <c r="G23" s="1">
        <f t="shared" si="4"/>
        <v>51.910000000000025</v>
      </c>
      <c r="H23" s="11">
        <f t="shared" si="5"/>
        <v>0.98627337574705998</v>
      </c>
      <c r="I23" s="5">
        <f t="shared" si="12"/>
        <v>3.6969551643137506E-7</v>
      </c>
      <c r="J23" s="3">
        <f t="shared" si="6"/>
        <v>1108.6116506694307</v>
      </c>
      <c r="M23" s="2">
        <f t="shared" si="13"/>
        <v>609.60741282613992</v>
      </c>
      <c r="N23" s="1">
        <f t="shared" si="8"/>
        <v>284.1975518166301</v>
      </c>
      <c r="O23" s="1">
        <f t="shared" si="9"/>
        <v>94209.452125457523</v>
      </c>
    </row>
    <row r="24" spans="1:15" x14ac:dyDescent="0.15">
      <c r="A24" s="2">
        <f t="shared" si="10"/>
        <v>2100</v>
      </c>
      <c r="B24" s="1">
        <f t="shared" si="0"/>
        <v>1960.1182566626537</v>
      </c>
      <c r="C24" s="8">
        <f t="shared" si="1"/>
        <v>0.92633187933017658</v>
      </c>
      <c r="D24" s="4">
        <f t="shared" si="2"/>
        <v>2.2343631291375557E-3</v>
      </c>
      <c r="E24" s="8">
        <f t="shared" si="3"/>
        <v>0.93987830346103207</v>
      </c>
      <c r="F24" s="1">
        <f t="shared" si="11"/>
        <v>511.22400000000005</v>
      </c>
      <c r="G24" s="1">
        <f t="shared" si="4"/>
        <v>51.55400000000003</v>
      </c>
      <c r="H24" s="11">
        <f t="shared" si="5"/>
        <v>0.98558704453441293</v>
      </c>
      <c r="I24" s="5">
        <f t="shared" si="12"/>
        <v>3.6949459445982062E-7</v>
      </c>
      <c r="J24" s="3">
        <f t="shared" si="6"/>
        <v>1108.225851349805</v>
      </c>
      <c r="M24" s="2">
        <f t="shared" si="13"/>
        <v>640.08778346744691</v>
      </c>
      <c r="N24" s="1">
        <f t="shared" si="8"/>
        <v>283.99942940746161</v>
      </c>
      <c r="O24" s="1">
        <f t="shared" si="9"/>
        <v>93864.596878849217</v>
      </c>
    </row>
    <row r="25" spans="1:15" x14ac:dyDescent="0.15">
      <c r="A25" s="2">
        <f t="shared" si="10"/>
        <v>2200</v>
      </c>
      <c r="B25" s="1">
        <f t="shared" si="0"/>
        <v>1952.9342982499154</v>
      </c>
      <c r="C25" s="8">
        <f t="shared" si="1"/>
        <v>0.92293681391772942</v>
      </c>
      <c r="D25" s="4">
        <f t="shared" si="2"/>
        <v>2.2277253622828958E-3</v>
      </c>
      <c r="E25" s="8">
        <f t="shared" si="3"/>
        <v>0.93708614628265263</v>
      </c>
      <c r="F25" s="1">
        <f t="shared" si="11"/>
        <v>510.86800000000005</v>
      </c>
      <c r="G25" s="1">
        <f t="shared" si="4"/>
        <v>51.198000000000036</v>
      </c>
      <c r="H25" s="11">
        <f t="shared" si="5"/>
        <v>0.98490071332176599</v>
      </c>
      <c r="I25" s="5">
        <f t="shared" si="12"/>
        <v>3.6929360564081843E-7</v>
      </c>
      <c r="J25" s="3">
        <f t="shared" si="6"/>
        <v>1107.83991767764</v>
      </c>
      <c r="M25" s="2">
        <f t="shared" si="13"/>
        <v>670.5681541087539</v>
      </c>
      <c r="N25" s="1">
        <f t="shared" si="8"/>
        <v>283.80130699829311</v>
      </c>
      <c r="O25" s="1">
        <f t="shared" si="9"/>
        <v>93520.764640841022</v>
      </c>
    </row>
    <row r="26" spans="1:15" x14ac:dyDescent="0.15">
      <c r="A26" s="2">
        <f t="shared" si="10"/>
        <v>2300</v>
      </c>
      <c r="B26" s="1">
        <f t="shared" si="0"/>
        <v>1945.771689108597</v>
      </c>
      <c r="C26" s="8">
        <f t="shared" si="1"/>
        <v>0.9195518379530232</v>
      </c>
      <c r="D26" s="4">
        <f t="shared" si="2"/>
        <v>2.2211027081197317E-3</v>
      </c>
      <c r="E26" s="8">
        <f t="shared" si="3"/>
        <v>0.93430034621366986</v>
      </c>
      <c r="F26" s="1">
        <f t="shared" si="11"/>
        <v>510.51200000000006</v>
      </c>
      <c r="G26" s="1">
        <f t="shared" si="4"/>
        <v>50.842000000000041</v>
      </c>
      <c r="H26" s="11">
        <f t="shared" si="5"/>
        <v>0.98421438210911893</v>
      </c>
      <c r="I26" s="5">
        <f t="shared" si="12"/>
        <v>3.690925499207207E-7</v>
      </c>
      <c r="J26" s="3">
        <f t="shared" si="6"/>
        <v>1107.4538495124752</v>
      </c>
      <c r="M26" s="2">
        <f t="shared" si="13"/>
        <v>701.04852475006089</v>
      </c>
      <c r="N26" s="1">
        <f t="shared" si="8"/>
        <v>283.60318458912462</v>
      </c>
      <c r="O26" s="1">
        <f t="shared" si="9"/>
        <v>93177.953087679503</v>
      </c>
    </row>
    <row r="27" spans="1:15" x14ac:dyDescent="0.15">
      <c r="A27" s="2">
        <f t="shared" si="10"/>
        <v>2400</v>
      </c>
      <c r="B27" s="1">
        <f t="shared" si="0"/>
        <v>1938.6303806143283</v>
      </c>
      <c r="C27" s="8">
        <f t="shared" si="1"/>
        <v>0.91617692845667686</v>
      </c>
      <c r="D27" s="4">
        <f t="shared" si="2"/>
        <v>2.2144951427425798E-3</v>
      </c>
      <c r="E27" s="8">
        <f t="shared" si="3"/>
        <v>0.93152089319831222</v>
      </c>
      <c r="F27" s="1">
        <f t="shared" si="11"/>
        <v>510.15600000000006</v>
      </c>
      <c r="G27" s="1">
        <f t="shared" si="4"/>
        <v>50.486000000000047</v>
      </c>
      <c r="H27" s="11">
        <f t="shared" si="5"/>
        <v>0.98352805089647199</v>
      </c>
      <c r="I27" s="5">
        <f t="shared" si="12"/>
        <v>3.6889142724582098E-7</v>
      </c>
      <c r="J27" s="3">
        <f t="shared" si="6"/>
        <v>1107.0676467136052</v>
      </c>
      <c r="M27" s="2">
        <f t="shared" si="13"/>
        <v>731.52889539136788</v>
      </c>
      <c r="N27" s="1">
        <f t="shared" si="8"/>
        <v>283.40506217995613</v>
      </c>
      <c r="O27" s="1">
        <f t="shared" si="9"/>
        <v>92836.159899272301</v>
      </c>
    </row>
    <row r="28" spans="1:15" x14ac:dyDescent="0.15">
      <c r="A28" s="2">
        <f t="shared" si="10"/>
        <v>2500</v>
      </c>
      <c r="B28" s="1">
        <f t="shared" si="0"/>
        <v>1931.5103242196747</v>
      </c>
      <c r="C28" s="8">
        <f t="shared" si="1"/>
        <v>0.9128120624856686</v>
      </c>
      <c r="D28" s="4">
        <f t="shared" si="2"/>
        <v>2.2079026422671287E-3</v>
      </c>
      <c r="E28" s="8">
        <f t="shared" si="3"/>
        <v>0.92874777718971402</v>
      </c>
      <c r="F28" s="1">
        <f t="shared" si="11"/>
        <v>509.80000000000007</v>
      </c>
      <c r="G28" s="1">
        <f t="shared" si="4"/>
        <v>50.130000000000052</v>
      </c>
      <c r="H28" s="11">
        <f t="shared" si="5"/>
        <v>0.98284171968382494</v>
      </c>
      <c r="I28" s="5">
        <f t="shared" si="12"/>
        <v>3.6869023756235435E-7</v>
      </c>
      <c r="J28" s="3">
        <f t="shared" si="6"/>
        <v>1106.6813091400795</v>
      </c>
      <c r="M28" s="2">
        <f t="shared" si="13"/>
        <v>762.00926603267487</v>
      </c>
      <c r="N28" s="1">
        <f t="shared" si="8"/>
        <v>283.20693977078764</v>
      </c>
      <c r="O28" s="1">
        <f t="shared" si="9"/>
        <v>92495.382759185173</v>
      </c>
    </row>
    <row r="29" spans="1:15" x14ac:dyDescent="0.15">
      <c r="A29" s="2">
        <f t="shared" si="10"/>
        <v>2600</v>
      </c>
      <c r="B29" s="1">
        <f t="shared" si="0"/>
        <v>1924.4114714540808</v>
      </c>
      <c r="C29" s="8">
        <f t="shared" si="1"/>
        <v>0.90945721713330852</v>
      </c>
      <c r="D29" s="4">
        <f t="shared" si="2"/>
        <v>2.2013251828302462E-3</v>
      </c>
      <c r="E29" s="8">
        <f t="shared" si="3"/>
        <v>0.92598098814991858</v>
      </c>
      <c r="F29" s="1">
        <f t="shared" si="11"/>
        <v>509.44400000000007</v>
      </c>
      <c r="G29" s="1">
        <f t="shared" si="4"/>
        <v>49.774000000000058</v>
      </c>
      <c r="H29" s="11">
        <f t="shared" si="5"/>
        <v>0.982155388471178</v>
      </c>
      <c r="I29" s="5">
        <f t="shared" si="12"/>
        <v>3.6848898081649714E-7</v>
      </c>
      <c r="J29" s="3">
        <f t="shared" si="6"/>
        <v>1106.2948366507005</v>
      </c>
      <c r="M29" s="2">
        <f t="shared" si="13"/>
        <v>792.48963667398186</v>
      </c>
      <c r="N29" s="1">
        <f t="shared" si="8"/>
        <v>283.00881736161915</v>
      </c>
      <c r="O29" s="1">
        <f t="shared" si="9"/>
        <v>92155.619354638344</v>
      </c>
    </row>
    <row r="30" spans="1:15" x14ac:dyDescent="0.15">
      <c r="A30" s="2">
        <f t="shared" si="10"/>
        <v>2700</v>
      </c>
      <c r="B30" s="1">
        <f t="shared" si="0"/>
        <v>1917.3337739237911</v>
      </c>
      <c r="C30" s="8">
        <f t="shared" si="1"/>
        <v>0.90611236952920182</v>
      </c>
      <c r="D30" s="4">
        <f t="shared" si="2"/>
        <v>2.1947627405899633E-3</v>
      </c>
      <c r="E30" s="8">
        <f t="shared" si="3"/>
        <v>0.92322051604987143</v>
      </c>
      <c r="F30" s="1">
        <f t="shared" si="11"/>
        <v>509.08800000000002</v>
      </c>
      <c r="G30" s="1">
        <f t="shared" si="4"/>
        <v>49.418000000000006</v>
      </c>
      <c r="H30" s="11">
        <f t="shared" si="5"/>
        <v>0.98146905725853095</v>
      </c>
      <c r="I30" s="5">
        <f t="shared" si="12"/>
        <v>3.6828765695436689E-7</v>
      </c>
      <c r="J30" s="3">
        <f t="shared" si="6"/>
        <v>1105.9082291040247</v>
      </c>
      <c r="M30" s="2">
        <f t="shared" si="13"/>
        <v>822.97000731528897</v>
      </c>
      <c r="N30" s="1">
        <f t="shared" si="8"/>
        <v>282.81069495245066</v>
      </c>
      <c r="O30" s="1">
        <f t="shared" si="9"/>
        <v>91816.867376503535</v>
      </c>
    </row>
    <row r="31" spans="1:15" x14ac:dyDescent="0.15">
      <c r="A31" s="2">
        <f t="shared" si="10"/>
        <v>2800</v>
      </c>
      <c r="B31" s="1">
        <f t="shared" si="0"/>
        <v>1910.2771833117911</v>
      </c>
      <c r="C31" s="8">
        <f t="shared" si="1"/>
        <v>0.90277749683922071</v>
      </c>
      <c r="D31" s="4">
        <f t="shared" si="2"/>
        <v>2.1882152917254822E-3</v>
      </c>
      <c r="E31" s="8">
        <f t="shared" si="3"/>
        <v>0.92046635086942397</v>
      </c>
      <c r="F31" s="1">
        <f t="shared" si="11"/>
        <v>508.73200000000003</v>
      </c>
      <c r="G31" s="1">
        <f t="shared" si="4"/>
        <v>49.062000000000012</v>
      </c>
      <c r="H31" s="11">
        <f t="shared" si="5"/>
        <v>0.9807827260458839</v>
      </c>
      <c r="I31" s="5">
        <f t="shared" si="12"/>
        <v>3.6808626592202222E-7</v>
      </c>
      <c r="J31" s="3">
        <f t="shared" si="6"/>
        <v>1105.521486358361</v>
      </c>
      <c r="M31" s="2">
        <f t="shared" si="13"/>
        <v>853.45037795659596</v>
      </c>
      <c r="N31" s="1">
        <f t="shared" si="8"/>
        <v>282.61257254328217</v>
      </c>
      <c r="O31" s="1">
        <f t="shared" si="9"/>
        <v>91479.124519300938</v>
      </c>
    </row>
    <row r="32" spans="1:15" x14ac:dyDescent="0.15">
      <c r="A32" s="2">
        <f t="shared" si="10"/>
        <v>2900</v>
      </c>
      <c r="B32" s="1">
        <f t="shared" si="0"/>
        <v>1903.2416513777348</v>
      </c>
      <c r="C32" s="8">
        <f t="shared" si="1"/>
        <v>0.89945257626547015</v>
      </c>
      <c r="D32" s="4">
        <f t="shared" si="2"/>
        <v>2.1816828124371652E-3</v>
      </c>
      <c r="E32" s="8">
        <f t="shared" si="3"/>
        <v>0.91771848259732824</v>
      </c>
      <c r="F32" s="1">
        <f t="shared" si="11"/>
        <v>508.37600000000003</v>
      </c>
      <c r="G32" s="1">
        <f t="shared" si="4"/>
        <v>48.706000000000017</v>
      </c>
      <c r="H32" s="11">
        <f t="shared" si="5"/>
        <v>0.98009639483323696</v>
      </c>
      <c r="I32" s="5">
        <f t="shared" si="12"/>
        <v>3.6788480766546318E-7</v>
      </c>
      <c r="J32" s="3">
        <f t="shared" si="6"/>
        <v>1105.1346082717705</v>
      </c>
      <c r="M32" s="2">
        <f t="shared" si="13"/>
        <v>883.93074859790295</v>
      </c>
      <c r="N32" s="1">
        <f t="shared" si="8"/>
        <v>282.41445013411368</v>
      </c>
      <c r="O32" s="1">
        <f t="shared" si="9"/>
        <v>91142.38848119555</v>
      </c>
    </row>
    <row r="33" spans="1:15" x14ac:dyDescent="0.15">
      <c r="A33" s="2">
        <f t="shared" si="10"/>
        <v>3000</v>
      </c>
      <c r="B33" s="1">
        <f t="shared" si="0"/>
        <v>1896.2271299578738</v>
      </c>
      <c r="C33" s="8">
        <f t="shared" si="1"/>
        <v>0.89613758504625418</v>
      </c>
      <c r="D33" s="4">
        <f t="shared" si="2"/>
        <v>2.1751652789465292E-3</v>
      </c>
      <c r="E33" s="8">
        <f t="shared" si="3"/>
        <v>0.91497690123123498</v>
      </c>
      <c r="F33" s="1">
        <f t="shared" si="11"/>
        <v>508.02000000000004</v>
      </c>
      <c r="G33" s="1">
        <f t="shared" si="4"/>
        <v>48.350000000000023</v>
      </c>
      <c r="H33" s="11">
        <f t="shared" si="5"/>
        <v>0.97941006362058991</v>
      </c>
      <c r="I33" s="5">
        <f t="shared" si="12"/>
        <v>3.6768328213063049E-7</v>
      </c>
      <c r="J33" s="3">
        <f t="shared" si="6"/>
        <v>1104.7475947020657</v>
      </c>
      <c r="M33" s="2">
        <f t="shared" si="13"/>
        <v>914.41111923920994</v>
      </c>
      <c r="N33" s="1">
        <f t="shared" si="8"/>
        <v>282.21632772494519</v>
      </c>
      <c r="O33" s="1">
        <f t="shared" si="9"/>
        <v>90806.656963994275</v>
      </c>
    </row>
    <row r="34" spans="1:15" x14ac:dyDescent="0.15">
      <c r="A34" s="2">
        <f t="shared" si="10"/>
        <v>3100</v>
      </c>
      <c r="B34" s="1">
        <f t="shared" si="0"/>
        <v>1889.2335709649967</v>
      </c>
      <c r="C34" s="8">
        <f t="shared" si="1"/>
        <v>0.89283250045604756</v>
      </c>
      <c r="D34" s="4">
        <f t="shared" si="2"/>
        <v>2.1686626674962497E-3</v>
      </c>
      <c r="E34" s="8">
        <f t="shared" si="3"/>
        <v>0.91224159677769512</v>
      </c>
      <c r="F34" s="1">
        <f t="shared" si="11"/>
        <v>507.66400000000004</v>
      </c>
      <c r="G34" s="1">
        <f t="shared" si="4"/>
        <v>47.994000000000028</v>
      </c>
      <c r="H34" s="11">
        <f t="shared" si="5"/>
        <v>0.97872373240794297</v>
      </c>
      <c r="I34" s="5">
        <f t="shared" si="12"/>
        <v>3.6748168926340638E-7</v>
      </c>
      <c r="J34" s="3">
        <f t="shared" si="6"/>
        <v>1104.36044550681</v>
      </c>
      <c r="M34" s="2">
        <f t="shared" si="13"/>
        <v>944.89148988051693</v>
      </c>
      <c r="N34" s="1">
        <f t="shared" si="8"/>
        <v>282.01820531577664</v>
      </c>
      <c r="O34" s="1">
        <f t="shared" si="9"/>
        <v>90471.927673142636</v>
      </c>
    </row>
    <row r="35" spans="1:15" x14ac:dyDescent="0.15">
      <c r="A35" s="2">
        <f t="shared" si="10"/>
        <v>3200</v>
      </c>
      <c r="B35" s="1">
        <f t="shared" si="0"/>
        <v>1882.2609263883523</v>
      </c>
      <c r="C35" s="8">
        <f t="shared" si="1"/>
        <v>0.88953729980545948</v>
      </c>
      <c r="D35" s="4">
        <f t="shared" si="2"/>
        <v>2.162174954350146E-3</v>
      </c>
      <c r="E35" s="8">
        <f t="shared" si="3"/>
        <v>0.90951255925215413</v>
      </c>
      <c r="F35" s="1">
        <f t="shared" si="11"/>
        <v>507.30800000000005</v>
      </c>
      <c r="G35" s="1">
        <f t="shared" si="4"/>
        <v>47.638000000000034</v>
      </c>
      <c r="H35" s="11">
        <f t="shared" si="5"/>
        <v>0.97803740119529592</v>
      </c>
      <c r="I35" s="5">
        <f t="shared" si="12"/>
        <v>3.6728002900961339E-7</v>
      </c>
      <c r="J35" s="3">
        <f t="shared" si="6"/>
        <v>1103.9731605433169</v>
      </c>
      <c r="M35" s="2">
        <f t="shared" si="13"/>
        <v>975.37186052182392</v>
      </c>
      <c r="N35" s="1">
        <f t="shared" si="8"/>
        <v>281.82008290660815</v>
      </c>
      <c r="O35" s="1">
        <f t="shared" si="9"/>
        <v>90138.198317721792</v>
      </c>
    </row>
    <row r="36" spans="1:15" x14ac:dyDescent="0.15">
      <c r="A36" s="2">
        <f t="shared" si="10"/>
        <v>3300</v>
      </c>
      <c r="B36" s="1">
        <f t="shared" si="0"/>
        <v>1875.3091482935904</v>
      </c>
      <c r="C36" s="8">
        <f t="shared" si="1"/>
        <v>0.88625196044120524</v>
      </c>
      <c r="D36" s="4">
        <f t="shared" si="2"/>
        <v>2.1557021157931891E-3</v>
      </c>
      <c r="E36" s="8">
        <f t="shared" si="3"/>
        <v>0.90678977867895416</v>
      </c>
      <c r="F36" s="1">
        <f t="shared" si="11"/>
        <v>506.95200000000006</v>
      </c>
      <c r="G36" s="1">
        <f t="shared" si="4"/>
        <v>47.282000000000039</v>
      </c>
      <c r="H36" s="11">
        <f t="shared" si="5"/>
        <v>0.97735106998264898</v>
      </c>
      <c r="I36" s="5">
        <f t="shared" si="12"/>
        <v>3.6707830131501548E-7</v>
      </c>
      <c r="J36" s="3">
        <f t="shared" si="6"/>
        <v>1103.5857396686495</v>
      </c>
      <c r="M36" s="2">
        <f t="shared" si="13"/>
        <v>1005.8522311631309</v>
      </c>
      <c r="N36" s="1">
        <f t="shared" si="8"/>
        <v>281.62196049743966</v>
      </c>
      <c r="O36" s="1">
        <f t="shared" si="9"/>
        <v>89805.466610444753</v>
      </c>
    </row>
    <row r="37" spans="1:15" x14ac:dyDescent="0.15">
      <c r="A37" s="2">
        <f t="shared" si="10"/>
        <v>3400</v>
      </c>
      <c r="B37" s="1">
        <f t="shared" si="0"/>
        <v>1868.378188822684</v>
      </c>
      <c r="C37" s="8">
        <f t="shared" si="1"/>
        <v>0.88297645974606997</v>
      </c>
      <c r="D37" s="4">
        <f t="shared" si="2"/>
        <v>2.149244128131484E-3</v>
      </c>
      <c r="E37" s="8">
        <f t="shared" si="3"/>
        <v>0.90407324509132803</v>
      </c>
      <c r="F37" s="1">
        <f t="shared" si="11"/>
        <v>506.59600000000006</v>
      </c>
      <c r="G37" s="1">
        <f t="shared" si="4"/>
        <v>46.926000000000045</v>
      </c>
      <c r="H37" s="11">
        <f t="shared" si="5"/>
        <v>0.97666473877000193</v>
      </c>
      <c r="I37" s="5">
        <f t="shared" si="12"/>
        <v>3.6687650612531703E-7</v>
      </c>
      <c r="J37" s="3">
        <f t="shared" si="6"/>
        <v>1103.1981827396201</v>
      </c>
      <c r="M37" s="2">
        <f t="shared" si="13"/>
        <v>1036.3326018044379</v>
      </c>
      <c r="N37" s="1">
        <f t="shared" si="8"/>
        <v>281.42383808827117</v>
      </c>
      <c r="O37" s="1">
        <f t="shared" si="9"/>
        <v>89473.73026765362</v>
      </c>
    </row>
    <row r="38" spans="1:15" x14ac:dyDescent="0.15">
      <c r="A38" s="2">
        <f t="shared" si="10"/>
        <v>3500</v>
      </c>
      <c r="B38" s="1">
        <f t="shared" si="0"/>
        <v>1861.4680001938723</v>
      </c>
      <c r="C38" s="8">
        <f t="shared" si="1"/>
        <v>0.87971077513888107</v>
      </c>
      <c r="D38" s="4">
        <f t="shared" si="2"/>
        <v>2.142800967692282E-3</v>
      </c>
      <c r="E38" s="8">
        <f t="shared" si="3"/>
        <v>0.9013629485314032</v>
      </c>
      <c r="F38" s="1">
        <f t="shared" si="11"/>
        <v>506.24000000000007</v>
      </c>
      <c r="G38" s="1">
        <f t="shared" si="4"/>
        <v>46.57000000000005</v>
      </c>
      <c r="H38" s="11">
        <f t="shared" si="5"/>
        <v>0.97597840755735499</v>
      </c>
      <c r="I38" s="5">
        <f t="shared" si="12"/>
        <v>3.6667464338616359E-7</v>
      </c>
      <c r="J38" s="3">
        <f t="shared" si="6"/>
        <v>1102.8104896127893</v>
      </c>
      <c r="M38" s="2">
        <f t="shared" si="13"/>
        <v>1066.8129724457449</v>
      </c>
      <c r="N38" s="1">
        <f t="shared" si="8"/>
        <v>281.22571567910268</v>
      </c>
      <c r="O38" s="1">
        <f t="shared" si="9"/>
        <v>89142.987009316421</v>
      </c>
    </row>
    <row r="39" spans="1:15" x14ac:dyDescent="0.15">
      <c r="A39" s="2">
        <f t="shared" si="10"/>
        <v>3600</v>
      </c>
      <c r="B39" s="1">
        <f t="shared" si="0"/>
        <v>1854.5785347015808</v>
      </c>
      <c r="C39" s="8">
        <f t="shared" si="1"/>
        <v>0.87645488407447103</v>
      </c>
      <c r="D39" s="4">
        <f t="shared" si="2"/>
        <v>2.1363726108239597E-3</v>
      </c>
      <c r="E39" s="8">
        <f t="shared" si="3"/>
        <v>0.89865887905019359</v>
      </c>
      <c r="F39" s="1">
        <f t="shared" si="11"/>
        <v>505.88400000000007</v>
      </c>
      <c r="G39" s="1">
        <f t="shared" si="4"/>
        <v>46.214000000000055</v>
      </c>
      <c r="H39" s="11">
        <f t="shared" si="5"/>
        <v>0.97529207634470794</v>
      </c>
      <c r="I39" s="5">
        <f t="shared" si="12"/>
        <v>3.66472713043141E-7</v>
      </c>
      <c r="J39" s="3">
        <f t="shared" si="6"/>
        <v>1102.4226601444657</v>
      </c>
      <c r="M39" s="2">
        <f t="shared" si="13"/>
        <v>1097.2933430870519</v>
      </c>
      <c r="N39" s="1">
        <f t="shared" si="8"/>
        <v>281.02759326993419</v>
      </c>
      <c r="O39" s="1">
        <f t="shared" si="9"/>
        <v>88813.234559023578</v>
      </c>
    </row>
    <row r="40" spans="1:15" x14ac:dyDescent="0.15">
      <c r="A40" s="2">
        <f t="shared" si="10"/>
        <v>3700</v>
      </c>
      <c r="B40" s="1">
        <f t="shared" si="0"/>
        <v>1847.7097447163633</v>
      </c>
      <c r="C40" s="8">
        <f t="shared" si="1"/>
        <v>0.87320876404364989</v>
      </c>
      <c r="D40" s="4">
        <f t="shared" si="2"/>
        <v>2.1299590338960278E-3</v>
      </c>
      <c r="E40" s="8">
        <f t="shared" si="3"/>
        <v>0.89596102670760314</v>
      </c>
      <c r="F40" s="1">
        <f t="shared" si="11"/>
        <v>505.52800000000002</v>
      </c>
      <c r="G40" s="1">
        <f t="shared" si="4"/>
        <v>45.858000000000004</v>
      </c>
      <c r="H40" s="11">
        <f t="shared" si="5"/>
        <v>0.97460574513206089</v>
      </c>
      <c r="I40" s="5">
        <f t="shared" si="12"/>
        <v>3.6627071504177589E-7</v>
      </c>
      <c r="J40" s="3">
        <f t="shared" si="6"/>
        <v>1102.0346941907046</v>
      </c>
      <c r="M40" s="2">
        <f t="shared" si="13"/>
        <v>1127.7737137283589</v>
      </c>
      <c r="N40" s="1">
        <f t="shared" si="8"/>
        <v>280.8294708607657</v>
      </c>
      <c r="O40" s="1">
        <f t="shared" si="9"/>
        <v>88484.470643984925</v>
      </c>
    </row>
    <row r="41" spans="1:15" x14ac:dyDescent="0.15">
      <c r="A41" s="2">
        <f t="shared" si="10"/>
        <v>3800</v>
      </c>
      <c r="B41" s="1">
        <f t="shared" si="0"/>
        <v>1840.8615826848281</v>
      </c>
      <c r="C41" s="8">
        <f t="shared" si="1"/>
        <v>0.86997239257317016</v>
      </c>
      <c r="D41" s="4">
        <f t="shared" si="2"/>
        <v>2.123560213299121E-3</v>
      </c>
      <c r="E41" s="8">
        <f t="shared" si="3"/>
        <v>0.89326938157242153</v>
      </c>
      <c r="F41" s="1">
        <f t="shared" si="11"/>
        <v>505.17200000000003</v>
      </c>
      <c r="G41" s="1">
        <f t="shared" si="4"/>
        <v>45.50200000000001</v>
      </c>
      <c r="H41" s="11">
        <f t="shared" si="5"/>
        <v>0.97391941391941383</v>
      </c>
      <c r="I41" s="5">
        <f t="shared" si="12"/>
        <v>3.6606864932753543E-7</v>
      </c>
      <c r="J41" s="3">
        <f t="shared" si="6"/>
        <v>1101.6465916073084</v>
      </c>
      <c r="M41" s="2">
        <f t="shared" si="13"/>
        <v>1158.2540843696659</v>
      </c>
      <c r="N41" s="1">
        <f t="shared" si="8"/>
        <v>280.6313484515972</v>
      </c>
      <c r="O41" s="1">
        <f t="shared" si="9"/>
        <v>88156.692995026417</v>
      </c>
    </row>
    <row r="42" spans="1:15" x14ac:dyDescent="0.15">
      <c r="A42" s="2">
        <f t="shared" si="10"/>
        <v>3900</v>
      </c>
      <c r="B42" s="1">
        <f t="shared" si="0"/>
        <v>1834.0340011295737</v>
      </c>
      <c r="C42" s="8">
        <f t="shared" si="1"/>
        <v>0.86674574722569642</v>
      </c>
      <c r="D42" s="4">
        <f t="shared" si="2"/>
        <v>2.1171761254449978E-3</v>
      </c>
      <c r="E42" s="8">
        <f t="shared" si="3"/>
        <v>0.89058393372232414</v>
      </c>
      <c r="F42" s="1">
        <f t="shared" si="11"/>
        <v>504.81600000000003</v>
      </c>
      <c r="G42" s="1">
        <f t="shared" si="4"/>
        <v>45.146000000000015</v>
      </c>
      <c r="H42" s="11">
        <f t="shared" si="5"/>
        <v>0.97323308270676689</v>
      </c>
      <c r="I42" s="5">
        <f t="shared" si="12"/>
        <v>3.6586651584582756E-7</v>
      </c>
      <c r="J42" s="3">
        <f t="shared" si="6"/>
        <v>1101.2583522498251</v>
      </c>
      <c r="M42" s="2">
        <f t="shared" si="13"/>
        <v>1188.7344550109729</v>
      </c>
      <c r="N42" s="1">
        <f t="shared" si="8"/>
        <v>280.43322604242871</v>
      </c>
      <c r="O42" s="1">
        <f t="shared" si="9"/>
        <v>87829.89934658703</v>
      </c>
    </row>
    <row r="43" spans="1:15" x14ac:dyDescent="0.15">
      <c r="A43" s="2">
        <f t="shared" si="10"/>
        <v>4000</v>
      </c>
      <c r="B43" s="1">
        <f t="shared" si="0"/>
        <v>1827.2269526491159</v>
      </c>
      <c r="C43" s="8">
        <f t="shared" si="1"/>
        <v>0.86352880559977119</v>
      </c>
      <c r="D43" s="4">
        <f t="shared" si="2"/>
        <v>2.1108067467665299E-3</v>
      </c>
      <c r="E43" s="8">
        <f t="shared" si="3"/>
        <v>0.88790467324386735</v>
      </c>
      <c r="F43" s="1">
        <f t="shared" si="11"/>
        <v>504.46000000000004</v>
      </c>
      <c r="G43" s="1">
        <f t="shared" si="4"/>
        <v>44.79000000000002</v>
      </c>
      <c r="H43" s="11">
        <f t="shared" si="5"/>
        <v>0.97254675149411995</v>
      </c>
      <c r="I43" s="5">
        <f t="shared" si="12"/>
        <v>3.6566431454200033E-7</v>
      </c>
      <c r="J43" s="3">
        <f t="shared" si="6"/>
        <v>1100.869975973548</v>
      </c>
      <c r="M43" s="2">
        <f t="shared" si="13"/>
        <v>1219.2148256522798</v>
      </c>
      <c r="N43" s="1">
        <f t="shared" si="8"/>
        <v>280.23510363326022</v>
      </c>
      <c r="O43" s="1">
        <f t="shared" si="9"/>
        <v>87504.087436715388</v>
      </c>
    </row>
    <row r="44" spans="1:15" x14ac:dyDescent="0.15">
      <c r="A44" s="2">
        <f t="shared" si="10"/>
        <v>4100</v>
      </c>
      <c r="B44" s="1">
        <f t="shared" si="0"/>
        <v>1820.4403899178221</v>
      </c>
      <c r="C44" s="8">
        <f t="shared" si="1"/>
        <v>0.86032154532978367</v>
      </c>
      <c r="D44" s="4">
        <f t="shared" si="2"/>
        <v>2.1044520537177032E-3</v>
      </c>
      <c r="E44" s="8">
        <f t="shared" si="3"/>
        <v>0.88523159023248943</v>
      </c>
      <c r="F44" s="1">
        <f t="shared" si="11"/>
        <v>504.10400000000004</v>
      </c>
      <c r="G44" s="1">
        <f t="shared" si="4"/>
        <v>44.434000000000026</v>
      </c>
      <c r="H44" s="11">
        <f t="shared" si="5"/>
        <v>0.9718604202814729</v>
      </c>
      <c r="I44" s="5">
        <f t="shared" si="12"/>
        <v>3.6546204536134235E-7</v>
      </c>
      <c r="J44" s="3">
        <f t="shared" si="6"/>
        <v>1100.4814626335149</v>
      </c>
      <c r="M44" s="2">
        <f t="shared" si="13"/>
        <v>1249.6951962935868</v>
      </c>
      <c r="N44" s="1">
        <f t="shared" si="8"/>
        <v>280.03698122409173</v>
      </c>
      <c r="O44" s="1">
        <f t="shared" si="9"/>
        <v>87179.255007066618</v>
      </c>
    </row>
    <row r="45" spans="1:15" x14ac:dyDescent="0.15">
      <c r="A45" s="2">
        <f t="shared" si="10"/>
        <v>4200</v>
      </c>
      <c r="B45" s="1">
        <f t="shared" si="0"/>
        <v>1813.6742656858489</v>
      </c>
      <c r="C45" s="8">
        <f t="shared" si="1"/>
        <v>0.85712394408593995</v>
      </c>
      <c r="D45" s="4">
        <f t="shared" si="2"/>
        <v>2.098112022773616E-3</v>
      </c>
      <c r="E45" s="8">
        <f t="shared" si="3"/>
        <v>0.88256467479250933</v>
      </c>
      <c r="F45" s="1">
        <f t="shared" si="11"/>
        <v>503.74800000000005</v>
      </c>
      <c r="G45" s="1">
        <f t="shared" si="4"/>
        <v>44.078000000000031</v>
      </c>
      <c r="H45" s="11">
        <f t="shared" si="5"/>
        <v>0.97117408906882596</v>
      </c>
      <c r="I45" s="5">
        <f t="shared" si="12"/>
        <v>3.652597082490824E-7</v>
      </c>
      <c r="J45" s="3">
        <f t="shared" si="6"/>
        <v>1100.0928120845076</v>
      </c>
      <c r="M45" s="2">
        <f t="shared" si="13"/>
        <v>1280.1755669348938</v>
      </c>
      <c r="N45" s="1">
        <f t="shared" si="8"/>
        <v>279.83885881492324</v>
      </c>
      <c r="O45" s="1">
        <f t="shared" si="9"/>
        <v>86855.399802899294</v>
      </c>
    </row>
    <row r="46" spans="1:15" x14ac:dyDescent="0.15">
      <c r="A46" s="2">
        <f t="shared" si="10"/>
        <v>4300</v>
      </c>
      <c r="B46" s="1">
        <f t="shared" si="0"/>
        <v>1806.9285327790628</v>
      </c>
      <c r="C46" s="8">
        <f t="shared" si="1"/>
        <v>0.85393597957422629</v>
      </c>
      <c r="D46" s="4">
        <f t="shared" si="2"/>
        <v>2.0917866304304678E-3</v>
      </c>
      <c r="E46" s="8">
        <f t="shared" si="3"/>
        <v>0.87990391703712234</v>
      </c>
      <c r="F46" s="1">
        <f t="shared" si="11"/>
        <v>503.39200000000005</v>
      </c>
      <c r="G46" s="1">
        <f t="shared" si="4"/>
        <v>43.722000000000037</v>
      </c>
      <c r="H46" s="11">
        <f t="shared" si="5"/>
        <v>0.97048775785617891</v>
      </c>
      <c r="I46" s="5">
        <f t="shared" si="12"/>
        <v>3.6505730315038972E-7</v>
      </c>
      <c r="J46" s="3">
        <f t="shared" si="6"/>
        <v>1099.7040241810521</v>
      </c>
      <c r="M46" s="2">
        <f t="shared" si="13"/>
        <v>1310.6559375762008</v>
      </c>
      <c r="N46" s="1">
        <f t="shared" si="8"/>
        <v>279.64073640575469</v>
      </c>
      <c r="O46" s="1">
        <f t="shared" si="9"/>
        <v>86532.519573071855</v>
      </c>
    </row>
    <row r="47" spans="1:15" x14ac:dyDescent="0.15">
      <c r="A47" s="2">
        <f t="shared" si="10"/>
        <v>4400</v>
      </c>
      <c r="B47" s="1">
        <f t="shared" si="0"/>
        <v>1800.2031440989838</v>
      </c>
      <c r="C47" s="8">
        <f t="shared" si="1"/>
        <v>0.85075762953638179</v>
      </c>
      <c r="D47" s="4">
        <f t="shared" si="2"/>
        <v>2.0854758532055638E-3</v>
      </c>
      <c r="E47" s="8">
        <f t="shared" si="3"/>
        <v>0.87724930708840154</v>
      </c>
      <c r="F47" s="1">
        <f t="shared" si="11"/>
        <v>503.03600000000006</v>
      </c>
      <c r="G47" s="1">
        <f t="shared" si="4"/>
        <v>43.366000000000042</v>
      </c>
      <c r="H47" s="11">
        <f t="shared" si="5"/>
        <v>0.96980142664353197</v>
      </c>
      <c r="I47" s="5">
        <f t="shared" si="12"/>
        <v>3.6485483001037381E-7</v>
      </c>
      <c r="J47" s="3">
        <f t="shared" si="6"/>
        <v>1099.3150987774161</v>
      </c>
      <c r="M47" s="2">
        <f t="shared" si="13"/>
        <v>1341.1363082175078</v>
      </c>
      <c r="N47" s="1">
        <f t="shared" si="8"/>
        <v>279.4426139965862</v>
      </c>
      <c r="O47" s="1">
        <f t="shared" si="9"/>
        <v>86210.612070040021</v>
      </c>
    </row>
    <row r="48" spans="1:15" x14ac:dyDescent="0.15">
      <c r="A48" s="2">
        <f t="shared" si="10"/>
        <v>4500</v>
      </c>
      <c r="B48" s="1">
        <f t="shared" si="0"/>
        <v>1793.4980526227084</v>
      </c>
      <c r="C48" s="8">
        <f t="shared" si="1"/>
        <v>0.84758887174986219</v>
      </c>
      <c r="D48" s="4">
        <f t="shared" si="2"/>
        <v>2.0791796676373014E-3</v>
      </c>
      <c r="E48" s="8">
        <f t="shared" si="3"/>
        <v>0.8746008350772928</v>
      </c>
      <c r="F48" s="1">
        <f t="shared" si="11"/>
        <v>502.68000000000006</v>
      </c>
      <c r="G48" s="1">
        <f t="shared" si="4"/>
        <v>43.010000000000048</v>
      </c>
      <c r="H48" s="11">
        <f t="shared" si="5"/>
        <v>0.96911509543088492</v>
      </c>
      <c r="I48" s="5">
        <f t="shared" si="12"/>
        <v>3.64652288774084E-7</v>
      </c>
      <c r="J48" s="3">
        <f t="shared" si="6"/>
        <v>1098.9260357276098</v>
      </c>
      <c r="M48" s="2">
        <f t="shared" si="13"/>
        <v>1371.6166788588148</v>
      </c>
      <c r="N48" s="1">
        <f t="shared" si="8"/>
        <v>279.24449158741771</v>
      </c>
      <c r="O48" s="1">
        <f t="shared" si="9"/>
        <v>85889.675049852827</v>
      </c>
    </row>
    <row r="49" spans="1:15" x14ac:dyDescent="0.15">
      <c r="A49" s="2">
        <f t="shared" si="10"/>
        <v>4600</v>
      </c>
      <c r="B49" s="1">
        <f t="shared" si="0"/>
        <v>1786.8132114028485</v>
      </c>
      <c r="C49" s="8">
        <f t="shared" si="1"/>
        <v>0.84442968402781127</v>
      </c>
      <c r="D49" s="4">
        <f t="shared" si="2"/>
        <v>2.0728980502851746E-3</v>
      </c>
      <c r="E49" s="8">
        <f t="shared" si="3"/>
        <v>0.87195849114361568</v>
      </c>
      <c r="F49" s="1">
        <f t="shared" si="11"/>
        <v>502.32400000000007</v>
      </c>
      <c r="G49" s="1">
        <f t="shared" si="4"/>
        <v>42.654000000000053</v>
      </c>
      <c r="H49" s="11">
        <f t="shared" si="5"/>
        <v>0.96842876421823798</v>
      </c>
      <c r="I49" s="5">
        <f t="shared" si="12"/>
        <v>3.6444967938651009E-7</v>
      </c>
      <c r="J49" s="3">
        <f t="shared" si="6"/>
        <v>1098.5368348853851</v>
      </c>
      <c r="M49" s="2">
        <f t="shared" si="13"/>
        <v>1402.0970495001218</v>
      </c>
      <c r="N49" s="1">
        <f t="shared" si="8"/>
        <v>279.04636917824922</v>
      </c>
      <c r="O49" s="1">
        <f t="shared" si="9"/>
        <v>85569.706272150084</v>
      </c>
    </row>
    <row r="50" spans="1:15" x14ac:dyDescent="0.15">
      <c r="A50" s="2">
        <f t="shared" si="10"/>
        <v>4700</v>
      </c>
      <c r="B50" s="1">
        <f t="shared" si="0"/>
        <v>1780.1485735674576</v>
      </c>
      <c r="C50" s="8">
        <f t="shared" si="1"/>
        <v>0.84128004421902536</v>
      </c>
      <c r="D50" s="4">
        <f t="shared" si="2"/>
        <v>2.0666309777297642E-3</v>
      </c>
      <c r="E50" s="8">
        <f t="shared" si="3"/>
        <v>0.86932226543606039</v>
      </c>
      <c r="F50" s="1">
        <f t="shared" si="11"/>
        <v>501.96800000000007</v>
      </c>
      <c r="G50" s="1">
        <f t="shared" si="4"/>
        <v>42.298000000000059</v>
      </c>
      <c r="H50" s="11">
        <f t="shared" si="5"/>
        <v>0.96774243300559093</v>
      </c>
      <c r="I50" s="5">
        <f t="shared" si="12"/>
        <v>3.6424700179258146E-7</v>
      </c>
      <c r="J50" s="3">
        <f t="shared" si="6"/>
        <v>1098.1474961042347</v>
      </c>
      <c r="M50" s="2">
        <f t="shared" si="13"/>
        <v>1432.5774201414288</v>
      </c>
      <c r="N50" s="1">
        <f t="shared" si="8"/>
        <v>278.84824676908073</v>
      </c>
      <c r="O50" s="1">
        <f t="shared" si="9"/>
        <v>85250.703500158721</v>
      </c>
    </row>
    <row r="51" spans="1:15" x14ac:dyDescent="0.15">
      <c r="A51" s="2">
        <f t="shared" si="10"/>
        <v>4800</v>
      </c>
      <c r="B51" s="1">
        <f t="shared" si="0"/>
        <v>1773.5040923199679</v>
      </c>
      <c r="C51" s="8">
        <f t="shared" si="1"/>
        <v>0.83813993020792432</v>
      </c>
      <c r="D51" s="4">
        <f t="shared" si="2"/>
        <v>2.0603784265727388E-3</v>
      </c>
      <c r="E51" s="8">
        <f t="shared" si="3"/>
        <v>0.86669214811218709</v>
      </c>
      <c r="F51" s="1">
        <f t="shared" si="11"/>
        <v>501.61200000000002</v>
      </c>
      <c r="G51" s="1">
        <f t="shared" si="4"/>
        <v>41.942000000000007</v>
      </c>
      <c r="H51" s="11">
        <f t="shared" si="5"/>
        <v>0.96705610179294388</v>
      </c>
      <c r="I51" s="5">
        <f t="shared" si="12"/>
        <v>3.6404425593716784E-7</v>
      </c>
      <c r="J51" s="3">
        <f t="shared" si="6"/>
        <v>1097.758019237391</v>
      </c>
      <c r="M51" s="2">
        <f t="shared" si="13"/>
        <v>1463.0577907827358</v>
      </c>
      <c r="N51" s="1">
        <f t="shared" si="8"/>
        <v>278.65012435991224</v>
      </c>
      <c r="O51" s="1">
        <f t="shared" si="9"/>
        <v>84932.664500689745</v>
      </c>
    </row>
    <row r="52" spans="1:15" x14ac:dyDescent="0.15">
      <c r="A52" s="2">
        <f t="shared" si="10"/>
        <v>4900</v>
      </c>
      <c r="B52" s="1">
        <f t="shared" si="0"/>
        <v>1766.8797209391196</v>
      </c>
      <c r="C52" s="8">
        <f t="shared" si="1"/>
        <v>0.83500931991451777</v>
      </c>
      <c r="D52" s="4">
        <f t="shared" si="2"/>
        <v>2.0541403734368447E-3</v>
      </c>
      <c r="E52" s="8">
        <f t="shared" si="3"/>
        <v>0.8640681293384227</v>
      </c>
      <c r="F52" s="1">
        <f t="shared" si="11"/>
        <v>501.25600000000003</v>
      </c>
      <c r="G52" s="1">
        <f t="shared" si="4"/>
        <v>41.586000000000013</v>
      </c>
      <c r="H52" s="11">
        <f t="shared" si="5"/>
        <v>0.96636977058029683</v>
      </c>
      <c r="I52" s="5">
        <f t="shared" si="12"/>
        <v>3.638414417650788E-7</v>
      </c>
      <c r="J52" s="3">
        <f t="shared" si="6"/>
        <v>1097.3684041378265</v>
      </c>
      <c r="M52" s="2">
        <f t="shared" si="13"/>
        <v>1493.5381614240428</v>
      </c>
      <c r="N52" s="1">
        <f t="shared" si="8"/>
        <v>278.45200195074375</v>
      </c>
      <c r="O52" s="1">
        <f t="shared" si="9"/>
        <v>84615.587044135231</v>
      </c>
    </row>
    <row r="53" spans="1:15" x14ac:dyDescent="0.15">
      <c r="A53" s="2">
        <f t="shared" si="10"/>
        <v>5000</v>
      </c>
      <c r="B53" s="1">
        <f t="shared" si="0"/>
        <v>1760.2754127788951</v>
      </c>
      <c r="C53" s="8">
        <f t="shared" si="1"/>
        <v>0.83188819129437386</v>
      </c>
      <c r="D53" s="4">
        <f t="shared" si="2"/>
        <v>2.0479167949659085E-3</v>
      </c>
      <c r="E53" s="8">
        <f t="shared" si="3"/>
        <v>0.86145019929006128</v>
      </c>
      <c r="F53" s="1">
        <f t="shared" si="11"/>
        <v>500.90000000000003</v>
      </c>
      <c r="G53" s="1">
        <f t="shared" si="4"/>
        <v>41.230000000000018</v>
      </c>
      <c r="H53" s="11">
        <f t="shared" si="5"/>
        <v>0.96568343936764989</v>
      </c>
      <c r="I53" s="5">
        <f t="shared" si="12"/>
        <v>3.6363855922106369E-7</v>
      </c>
      <c r="J53" s="3">
        <f t="shared" si="6"/>
        <v>1096.9786506582523</v>
      </c>
      <c r="M53" s="2">
        <f t="shared" si="13"/>
        <v>1524.0185320653497</v>
      </c>
      <c r="N53" s="1">
        <f t="shared" si="8"/>
        <v>278.25387954157526</v>
      </c>
      <c r="O53" s="1">
        <f t="shared" si="9"/>
        <v>84299.468904464768</v>
      </c>
    </row>
    <row r="54" spans="1:15" x14ac:dyDescent="0.15">
      <c r="A54" s="2">
        <f t="shared" si="10"/>
        <v>5100</v>
      </c>
      <c r="B54" s="1">
        <f t="shared" si="0"/>
        <v>1753.6911212684458</v>
      </c>
      <c r="C54" s="8">
        <f t="shared" si="1"/>
        <v>0.82877652233858501</v>
      </c>
      <c r="D54" s="4">
        <f t="shared" si="2"/>
        <v>2.0417076678248261E-3</v>
      </c>
      <c r="E54" s="8">
        <f t="shared" si="3"/>
        <v>0.85883834815125959</v>
      </c>
      <c r="F54" s="1">
        <f t="shared" si="11"/>
        <v>500.54400000000004</v>
      </c>
      <c r="G54" s="1">
        <f t="shared" si="4"/>
        <v>40.874000000000024</v>
      </c>
      <c r="H54" s="11">
        <f t="shared" si="5"/>
        <v>0.96499710815500284</v>
      </c>
      <c r="I54" s="5">
        <f t="shared" si="12"/>
        <v>3.6343560824981149E-7</v>
      </c>
      <c r="J54" s="3">
        <f t="shared" si="6"/>
        <v>1096.588758651118</v>
      </c>
      <c r="M54" s="2">
        <f t="shared" si="13"/>
        <v>1554.4989027066567</v>
      </c>
      <c r="N54" s="1">
        <f t="shared" si="8"/>
        <v>278.05575713240677</v>
      </c>
      <c r="O54" s="1">
        <f t="shared" si="9"/>
        <v>83984.307859222463</v>
      </c>
    </row>
    <row r="55" spans="1:15" x14ac:dyDescent="0.15">
      <c r="A55" s="2">
        <f t="shared" si="10"/>
        <v>5200</v>
      </c>
      <c r="B55" s="1">
        <f t="shared" si="0"/>
        <v>1747.1267999120337</v>
      </c>
      <c r="C55" s="8">
        <f t="shared" si="1"/>
        <v>0.82567429107373991</v>
      </c>
      <c r="D55" s="4">
        <f t="shared" si="2"/>
        <v>2.0355129686995656E-3</v>
      </c>
      <c r="E55" s="8">
        <f t="shared" si="3"/>
        <v>0.85623256611503851</v>
      </c>
      <c r="F55" s="1">
        <f t="shared" si="11"/>
        <v>500.18800000000005</v>
      </c>
      <c r="G55" s="1">
        <f t="shared" si="4"/>
        <v>40.518000000000029</v>
      </c>
      <c r="H55" s="11">
        <f t="shared" si="5"/>
        <v>0.9643107769423559</v>
      </c>
      <c r="I55" s="5">
        <f t="shared" si="12"/>
        <v>3.6323258879595122E-7</v>
      </c>
      <c r="J55" s="3">
        <f t="shared" si="6"/>
        <v>1096.1987279686107</v>
      </c>
      <c r="M55" s="2">
        <f t="shared" si="13"/>
        <v>1584.9792733479637</v>
      </c>
      <c r="N55" s="1">
        <f t="shared" si="8"/>
        <v>277.85763472323828</v>
      </c>
      <c r="O55" s="1">
        <f t="shared" si="9"/>
        <v>83670.101689523697</v>
      </c>
    </row>
    <row r="56" spans="1:15" x14ac:dyDescent="0.15">
      <c r="A56" s="2">
        <f t="shared" si="10"/>
        <v>5300</v>
      </c>
      <c r="B56" s="1">
        <f t="shared" si="0"/>
        <v>1740.5824022889524</v>
      </c>
      <c r="C56" s="8">
        <f t="shared" si="1"/>
        <v>0.82258147556188677</v>
      </c>
      <c r="D56" s="4">
        <f t="shared" si="2"/>
        <v>2.0293326742971559E-3</v>
      </c>
      <c r="E56" s="8">
        <f t="shared" si="3"/>
        <v>0.85363284338327794</v>
      </c>
      <c r="F56" s="1">
        <f t="shared" si="11"/>
        <v>499.83200000000005</v>
      </c>
      <c r="G56" s="1">
        <f t="shared" si="4"/>
        <v>40.162000000000035</v>
      </c>
      <c r="H56" s="11">
        <f t="shared" si="5"/>
        <v>0.96362444572970885</v>
      </c>
      <c r="I56" s="5">
        <f t="shared" si="12"/>
        <v>3.6302950080405129E-7</v>
      </c>
      <c r="J56" s="3">
        <f t="shared" si="6"/>
        <v>1095.808558462654</v>
      </c>
      <c r="M56" s="2">
        <f t="shared" si="13"/>
        <v>1615.4596439892709</v>
      </c>
      <c r="N56" s="1">
        <f t="shared" si="8"/>
        <v>277.65951231406979</v>
      </c>
      <c r="O56" s="1">
        <f t="shared" si="9"/>
        <v>83356.848180052039</v>
      </c>
    </row>
    <row r="57" spans="1:15" x14ac:dyDescent="0.15">
      <c r="A57" s="2">
        <f t="shared" si="10"/>
        <v>5400</v>
      </c>
      <c r="B57" s="1">
        <f t="shared" si="0"/>
        <v>1734.0578820534702</v>
      </c>
      <c r="C57" s="8">
        <f t="shared" si="1"/>
        <v>0.81949805390050579</v>
      </c>
      <c r="D57" s="4">
        <f t="shared" si="2"/>
        <v>2.0231667613456921E-3</v>
      </c>
      <c r="E57" s="8">
        <f t="shared" si="3"/>
        <v>0.85103917016671926</v>
      </c>
      <c r="F57" s="1">
        <f t="shared" si="11"/>
        <v>499.47600000000006</v>
      </c>
      <c r="G57" s="1">
        <f t="shared" si="4"/>
        <v>39.80600000000004</v>
      </c>
      <c r="H57" s="11">
        <f t="shared" si="5"/>
        <v>0.9629381145170619</v>
      </c>
      <c r="I57" s="5">
        <f t="shared" si="12"/>
        <v>3.6282634421861984E-7</v>
      </c>
      <c r="J57" s="3">
        <f t="shared" si="6"/>
        <v>1095.4182499849087</v>
      </c>
      <c r="M57" s="2">
        <f t="shared" si="13"/>
        <v>1645.9400146305779</v>
      </c>
      <c r="N57" s="1">
        <f t="shared" si="8"/>
        <v>277.4613899049013</v>
      </c>
      <c r="O57" s="1">
        <f t="shared" si="9"/>
        <v>83044.545119055838</v>
      </c>
    </row>
    <row r="58" spans="1:15" x14ac:dyDescent="0.15">
      <c r="A58" s="2">
        <f t="shared" si="10"/>
        <v>5500</v>
      </c>
      <c r="B58" s="1">
        <f t="shared" si="0"/>
        <v>1727.5531929347533</v>
      </c>
      <c r="C58" s="8">
        <f t="shared" si="1"/>
        <v>0.81642400422247319</v>
      </c>
      <c r="D58" s="4">
        <f t="shared" si="2"/>
        <v>2.0170152065943207E-3</v>
      </c>
      <c r="E58" s="8">
        <f t="shared" si="3"/>
        <v>0.84845153668495921</v>
      </c>
      <c r="F58" s="1">
        <f t="shared" si="11"/>
        <v>499.12000000000006</v>
      </c>
      <c r="G58" s="1">
        <f t="shared" si="4"/>
        <v>39.450000000000045</v>
      </c>
      <c r="H58" s="11">
        <f t="shared" si="5"/>
        <v>0.96225178330441496</v>
      </c>
      <c r="I58" s="5">
        <f t="shared" si="12"/>
        <v>3.6262311898410467E-7</v>
      </c>
      <c r="J58" s="3">
        <f t="shared" si="6"/>
        <v>1095.0278023867704</v>
      </c>
      <c r="M58" s="2">
        <f t="shared" si="13"/>
        <v>1676.4203852718849</v>
      </c>
      <c r="N58" s="1">
        <f t="shared" si="8"/>
        <v>277.26326749573275</v>
      </c>
      <c r="O58" s="1">
        <f t="shared" si="9"/>
        <v>82733.190298344984</v>
      </c>
    </row>
    <row r="59" spans="1:15" x14ac:dyDescent="0.15">
      <c r="A59" s="2">
        <f t="shared" si="10"/>
        <v>5600</v>
      </c>
      <c r="B59" s="1">
        <f t="shared" si="0"/>
        <v>1721.0682887368021</v>
      </c>
      <c r="C59" s="8">
        <f t="shared" si="1"/>
        <v>0.81335930469603124</v>
      </c>
      <c r="D59" s="4">
        <f t="shared" si="2"/>
        <v>2.0108779868132413E-3</v>
      </c>
      <c r="E59" s="8">
        <f t="shared" si="3"/>
        <v>0.84586993316645021</v>
      </c>
      <c r="F59" s="1">
        <f t="shared" si="11"/>
        <v>498.76400000000007</v>
      </c>
      <c r="G59" s="1">
        <f t="shared" si="4"/>
        <v>39.094000000000051</v>
      </c>
      <c r="H59" s="11">
        <f t="shared" si="5"/>
        <v>0.96156545209176791</v>
      </c>
      <c r="I59" s="5">
        <f t="shared" si="12"/>
        <v>3.6241982504489273E-7</v>
      </c>
      <c r="J59" s="3">
        <f t="shared" si="6"/>
        <v>1094.6372155193701</v>
      </c>
      <c r="M59" s="2">
        <f t="shared" si="13"/>
        <v>1706.9007559131919</v>
      </c>
      <c r="N59" s="1">
        <f t="shared" si="8"/>
        <v>277.06514508656426</v>
      </c>
      <c r="O59" s="1">
        <f t="shared" si="9"/>
        <v>82422.781513288224</v>
      </c>
    </row>
    <row r="60" spans="1:15" x14ac:dyDescent="0.15">
      <c r="A60" s="2">
        <f t="shared" si="10"/>
        <v>5700</v>
      </c>
      <c r="B60" s="1">
        <f t="shared" si="0"/>
        <v>1714.6031233383862</v>
      </c>
      <c r="C60" s="8">
        <f t="shared" si="1"/>
        <v>0.81030393352475716</v>
      </c>
      <c r="D60" s="4">
        <f t="shared" si="2"/>
        <v>2.0047550787937068E-3</v>
      </c>
      <c r="E60" s="8">
        <f t="shared" si="3"/>
        <v>0.84329434984850071</v>
      </c>
      <c r="F60" s="1">
        <f t="shared" si="11"/>
        <v>498.40800000000007</v>
      </c>
      <c r="G60" s="1">
        <f t="shared" si="4"/>
        <v>38.738000000000056</v>
      </c>
      <c r="H60" s="11">
        <f t="shared" si="5"/>
        <v>0.96087912087912097</v>
      </c>
      <c r="I60" s="5">
        <f t="shared" si="12"/>
        <v>3.6221646234531066E-7</v>
      </c>
      <c r="J60" s="3">
        <f t="shared" si="6"/>
        <v>1094.2464892335731</v>
      </c>
      <c r="M60" s="2">
        <f t="shared" si="13"/>
        <v>1737.3811265544989</v>
      </c>
      <c r="N60" s="1">
        <f t="shared" si="8"/>
        <v>276.86702267739577</v>
      </c>
      <c r="O60" s="1">
        <f t="shared" si="9"/>
        <v>82113.316562809327</v>
      </c>
    </row>
    <row r="61" spans="1:15" x14ac:dyDescent="0.15">
      <c r="A61" s="2">
        <f t="shared" si="10"/>
        <v>5800</v>
      </c>
      <c r="B61" s="1">
        <f t="shared" si="0"/>
        <v>1708.157650692968</v>
      </c>
      <c r="C61" s="8">
        <f t="shared" si="1"/>
        <v>0.80725786894752738</v>
      </c>
      <c r="D61" s="4">
        <f t="shared" si="2"/>
        <v>1.9986464593480069E-3</v>
      </c>
      <c r="E61" s="8">
        <f t="shared" si="3"/>
        <v>0.84072477697726844</v>
      </c>
      <c r="F61" s="1">
        <f t="shared" si="11"/>
        <v>498.05200000000002</v>
      </c>
      <c r="G61" s="1">
        <f t="shared" si="4"/>
        <v>38.382000000000005</v>
      </c>
      <c r="H61" s="11">
        <f t="shared" si="5"/>
        <v>0.96019278966647381</v>
      </c>
      <c r="I61" s="5">
        <f t="shared" si="12"/>
        <v>3.6201303082962428E-7</v>
      </c>
      <c r="J61" s="3">
        <f t="shared" si="6"/>
        <v>1093.8556233799777</v>
      </c>
      <c r="M61" s="2">
        <f t="shared" si="13"/>
        <v>1767.8614971958059</v>
      </c>
      <c r="N61" s="1">
        <f t="shared" si="8"/>
        <v>276.66890026822728</v>
      </c>
      <c r="O61" s="1">
        <f t="shared" si="9"/>
        <v>81804.79324938418</v>
      </c>
    </row>
    <row r="62" spans="1:15" x14ac:dyDescent="0.15">
      <c r="A62" s="2">
        <f t="shared" si="10"/>
        <v>5900</v>
      </c>
      <c r="B62" s="1">
        <f t="shared" si="0"/>
        <v>1701.7318248286479</v>
      </c>
      <c r="C62" s="8">
        <f t="shared" si="1"/>
        <v>0.80422108923849145</v>
      </c>
      <c r="D62" s="4">
        <f t="shared" si="2"/>
        <v>1.9925521053094802E-3</v>
      </c>
      <c r="E62" s="8">
        <f t="shared" si="3"/>
        <v>0.83816120480776513</v>
      </c>
      <c r="F62" s="1">
        <f t="shared" si="11"/>
        <v>497.69600000000003</v>
      </c>
      <c r="G62" s="1">
        <f t="shared" si="4"/>
        <v>38.02600000000001</v>
      </c>
      <c r="H62" s="11">
        <f t="shared" si="5"/>
        <v>0.95950645845382687</v>
      </c>
      <c r="I62" s="5">
        <f t="shared" si="12"/>
        <v>3.6180953044203904E-7</v>
      </c>
      <c r="J62" s="3">
        <f t="shared" si="6"/>
        <v>1093.4646178089165</v>
      </c>
      <c r="M62" s="2">
        <f t="shared" si="13"/>
        <v>1798.3418678371129</v>
      </c>
      <c r="N62" s="1">
        <f t="shared" si="8"/>
        <v>276.47077785905878</v>
      </c>
      <c r="O62" s="1">
        <f t="shared" si="9"/>
        <v>81497.209379037537</v>
      </c>
    </row>
    <row r="63" spans="1:15" x14ac:dyDescent="0.15">
      <c r="A63" s="2">
        <f t="shared" si="10"/>
        <v>6000</v>
      </c>
      <c r="B63" s="1">
        <f t="shared" si="0"/>
        <v>1695.3255998480818</v>
      </c>
      <c r="C63" s="8">
        <f t="shared" si="1"/>
        <v>0.80119357270703295</v>
      </c>
      <c r="D63" s="4">
        <f t="shared" si="2"/>
        <v>1.9864719935324946E-3</v>
      </c>
      <c r="E63" s="8">
        <f t="shared" si="3"/>
        <v>0.83560362360384843</v>
      </c>
      <c r="F63" s="1">
        <f t="shared" si="11"/>
        <v>497.34000000000003</v>
      </c>
      <c r="G63" s="1">
        <f t="shared" si="4"/>
        <v>37.670000000000016</v>
      </c>
      <c r="H63" s="11">
        <f t="shared" si="5"/>
        <v>0.95882012724117982</v>
      </c>
      <c r="I63" s="5">
        <f t="shared" si="12"/>
        <v>3.6160596112669922E-7</v>
      </c>
      <c r="J63" s="3">
        <f t="shared" si="6"/>
        <v>1093.0734723704531</v>
      </c>
      <c r="M63" s="2">
        <f t="shared" si="13"/>
        <v>1828.8222384784199</v>
      </c>
      <c r="N63" s="1">
        <f t="shared" si="8"/>
        <v>276.27265544989029</v>
      </c>
      <c r="O63" s="1">
        <f t="shared" si="9"/>
        <v>81190.56276133997</v>
      </c>
    </row>
    <row r="64" spans="1:15" x14ac:dyDescent="0.15">
      <c r="A64" s="2">
        <f t="shared" si="10"/>
        <v>6100</v>
      </c>
      <c r="B64" s="1">
        <f t="shared" si="0"/>
        <v>1688.9389299284258</v>
      </c>
      <c r="C64" s="8">
        <f t="shared" si="1"/>
        <v>0.79817529769774376</v>
      </c>
      <c r="D64" s="4">
        <f t="shared" si="2"/>
        <v>1.9804061008924546E-3</v>
      </c>
      <c r="E64" s="8">
        <f t="shared" si="3"/>
        <v>0.83305202363822506</v>
      </c>
      <c r="F64" s="1">
        <f t="shared" si="11"/>
        <v>496.98400000000004</v>
      </c>
      <c r="G64" s="1">
        <f t="shared" si="4"/>
        <v>37.314000000000021</v>
      </c>
      <c r="H64" s="11">
        <f t="shared" si="5"/>
        <v>0.95813379602853288</v>
      </c>
      <c r="I64" s="5">
        <f t="shared" si="12"/>
        <v>3.6140232282768867E-7</v>
      </c>
      <c r="J64" s="3">
        <f t="shared" si="6"/>
        <v>1092.6821869143837</v>
      </c>
      <c r="M64" s="2">
        <f t="shared" si="13"/>
        <v>1859.3026091197269</v>
      </c>
      <c r="N64" s="1">
        <f t="shared" si="8"/>
        <v>276.0745330407218</v>
      </c>
      <c r="O64" s="1">
        <f t="shared" si="9"/>
        <v>80884.851209404442</v>
      </c>
    </row>
    <row r="65" spans="1:15" x14ac:dyDescent="0.15">
      <c r="A65" s="2">
        <f t="shared" si="10"/>
        <v>6200</v>
      </c>
      <c r="B65" s="1">
        <f t="shared" si="0"/>
        <v>1682.5717693212594</v>
      </c>
      <c r="C65" s="8">
        <f t="shared" si="1"/>
        <v>0.79516624259038726</v>
      </c>
      <c r="D65" s="4">
        <f t="shared" si="2"/>
        <v>1.9743544042857891E-3</v>
      </c>
      <c r="E65" s="8">
        <f t="shared" si="3"/>
        <v>0.83050639519244551</v>
      </c>
      <c r="F65" s="1">
        <f t="shared" si="11"/>
        <v>496.62800000000004</v>
      </c>
      <c r="G65" s="1">
        <f t="shared" si="4"/>
        <v>36.958000000000027</v>
      </c>
      <c r="H65" s="11">
        <f t="shared" si="5"/>
        <v>0.95744746481588583</v>
      </c>
      <c r="I65" s="5">
        <f t="shared" si="12"/>
        <v>3.611986154890299E-7</v>
      </c>
      <c r="J65" s="3">
        <f t="shared" si="6"/>
        <v>1092.2907612902345</v>
      </c>
      <c r="M65" s="2">
        <f t="shared" si="13"/>
        <v>1889.7829797610339</v>
      </c>
      <c r="N65" s="1">
        <f t="shared" si="8"/>
        <v>275.87641063155331</v>
      </c>
      <c r="O65" s="1">
        <f t="shared" si="9"/>
        <v>80580.072539883215</v>
      </c>
    </row>
    <row r="66" spans="1:15" x14ac:dyDescent="0.15">
      <c r="A66" s="2">
        <f t="shared" si="10"/>
        <v>6300</v>
      </c>
      <c r="B66" s="1">
        <f t="shared" si="0"/>
        <v>1676.2240723525256</v>
      </c>
      <c r="C66" s="8">
        <f t="shared" si="1"/>
        <v>0.79216638579987031</v>
      </c>
      <c r="D66" s="4">
        <f t="shared" si="2"/>
        <v>1.9683168806299551E-3</v>
      </c>
      <c r="E66" s="8">
        <f t="shared" si="3"/>
        <v>0.82796672855690567</v>
      </c>
      <c r="F66" s="1">
        <f t="shared" si="11"/>
        <v>496.27200000000005</v>
      </c>
      <c r="G66" s="1">
        <f t="shared" si="4"/>
        <v>36.602000000000032</v>
      </c>
      <c r="H66" s="11">
        <f t="shared" si="5"/>
        <v>0.95676113360323889</v>
      </c>
      <c r="I66" s="5">
        <f t="shared" si="12"/>
        <v>3.6099483905468496E-7</v>
      </c>
      <c r="J66" s="3">
        <f t="shared" si="6"/>
        <v>1091.8991953472628</v>
      </c>
      <c r="M66" s="2">
        <f t="shared" si="13"/>
        <v>1920.2633504023408</v>
      </c>
      <c r="N66" s="1">
        <f t="shared" si="8"/>
        <v>275.67828822238482</v>
      </c>
      <c r="O66" s="1">
        <f t="shared" si="9"/>
        <v>80276.224572964769</v>
      </c>
    </row>
    <row r="67" spans="1:15" x14ac:dyDescent="0.15">
      <c r="A67" s="2">
        <f t="shared" si="10"/>
        <v>6400</v>
      </c>
      <c r="B67" s="1">
        <f t="shared" ref="B67:B130" si="14">2116*(F67/518.7)^(32.2/0.00356/1716)</f>
        <v>1669.8957934224554</v>
      </c>
      <c r="C67" s="8">
        <f t="shared" si="1"/>
        <v>0.78917570577620766</v>
      </c>
      <c r="D67" s="4">
        <f t="shared" si="2"/>
        <v>1.9622935068634257E-3</v>
      </c>
      <c r="E67" s="8">
        <f t="shared" si="3"/>
        <v>0.82543301403084179</v>
      </c>
      <c r="F67" s="1">
        <f t="shared" si="11"/>
        <v>495.91600000000005</v>
      </c>
      <c r="G67" s="1">
        <f t="shared" si="4"/>
        <v>36.246000000000038</v>
      </c>
      <c r="H67" s="11">
        <f t="shared" si="5"/>
        <v>0.95607480239059184</v>
      </c>
      <c r="I67" s="5">
        <f t="shared" si="12"/>
        <v>3.6079099346855458E-7</v>
      </c>
      <c r="J67" s="3">
        <f t="shared" si="6"/>
        <v>1091.5074889344553</v>
      </c>
      <c r="M67" s="2">
        <f t="shared" si="13"/>
        <v>1950.7437210436478</v>
      </c>
      <c r="N67" s="1">
        <f t="shared" si="8"/>
        <v>275.48016581321633</v>
      </c>
      <c r="O67" s="1">
        <f t="shared" si="9"/>
        <v>79973.305132370428</v>
      </c>
    </row>
    <row r="68" spans="1:15" x14ac:dyDescent="0.15">
      <c r="A68" s="2">
        <f t="shared" si="10"/>
        <v>6500</v>
      </c>
      <c r="B68" s="1">
        <f t="shared" si="14"/>
        <v>1663.5868870055083</v>
      </c>
      <c r="C68" s="8">
        <f t="shared" ref="C68:C131" si="15">B68/B$3</f>
        <v>0.78619418100449356</v>
      </c>
      <c r="D68" s="4">
        <f t="shared" ref="D68:D131" si="16">B68/1716/F68</f>
        <v>1.956284259945693E-3</v>
      </c>
      <c r="E68" s="8">
        <f t="shared" ref="E68:E131" si="17">D68/D$3</f>
        <v>0.82290524192233172</v>
      </c>
      <c r="F68" s="1">
        <f t="shared" si="11"/>
        <v>495.56000000000006</v>
      </c>
      <c r="G68" s="1">
        <f t="shared" ref="G68:G131" si="18">F68-459.67</f>
        <v>35.890000000000043</v>
      </c>
      <c r="H68" s="11">
        <f t="shared" ref="H68:H131" si="19">F68/F$3</f>
        <v>0.9553884711779449</v>
      </c>
      <c r="I68" s="5">
        <f t="shared" si="12"/>
        <v>3.6058707867447864E-7</v>
      </c>
      <c r="J68" s="3">
        <f t="shared" ref="J68:J131" si="20">(1.4*1716*F68)^0.5</f>
        <v>1091.1156419005274</v>
      </c>
      <c r="M68" s="2">
        <f t="shared" si="13"/>
        <v>1981.2240916849548</v>
      </c>
      <c r="N68" s="1">
        <f t="shared" ref="N68:N131" si="21">288.16-0.0065*M68</f>
        <v>275.28204340404784</v>
      </c>
      <c r="O68" s="1">
        <f t="shared" ref="O68:O131" si="22">101325*(N68/288.16)^(9.81/0.0065/287)</f>
        <v>79671.312045351209</v>
      </c>
    </row>
    <row r="69" spans="1:15" x14ac:dyDescent="0.15">
      <c r="A69" s="2">
        <f t="shared" ref="A69:A132" si="23">A68+100</f>
        <v>6600</v>
      </c>
      <c r="B69" s="1">
        <f t="shared" si="14"/>
        <v>1657.297307650296</v>
      </c>
      <c r="C69" s="8">
        <f t="shared" si="15"/>
        <v>0.7832217900048658</v>
      </c>
      <c r="D69" s="4">
        <f t="shared" si="16"/>
        <v>1.9502891168572583E-3</v>
      </c>
      <c r="E69" s="8">
        <f t="shared" si="17"/>
        <v>0.8203834025482909</v>
      </c>
      <c r="F69" s="1">
        <f t="shared" ref="F69:F132" si="24">518.7-0.00356*A69</f>
        <v>495.20400000000006</v>
      </c>
      <c r="G69" s="1">
        <f t="shared" si="18"/>
        <v>35.534000000000049</v>
      </c>
      <c r="H69" s="11">
        <f t="shared" si="19"/>
        <v>0.95470213996529785</v>
      </c>
      <c r="I69" s="5">
        <f t="shared" ref="I69:I132" si="25">I$3*(F69/F$3)^1.5*((F$3+199.8)/(F69+199.8))</f>
        <v>3.6038309461623574E-7</v>
      </c>
      <c r="J69" s="3">
        <f t="shared" si="20"/>
        <v>1090.7236540939232</v>
      </c>
      <c r="M69" s="2">
        <f t="shared" si="13"/>
        <v>2011.7044623262618</v>
      </c>
      <c r="N69" s="1">
        <f t="shared" si="21"/>
        <v>275.08392099487935</v>
      </c>
      <c r="O69" s="1">
        <f t="shared" si="22"/>
        <v>79370.243142684674</v>
      </c>
    </row>
    <row r="70" spans="1:15" x14ac:dyDescent="0.15">
      <c r="A70" s="2">
        <f t="shared" si="23"/>
        <v>6700</v>
      </c>
      <c r="B70" s="1">
        <f t="shared" si="14"/>
        <v>1651.0270099795232</v>
      </c>
      <c r="C70" s="8">
        <f t="shared" si="15"/>
        <v>0.78025851133247792</v>
      </c>
      <c r="D70" s="4">
        <f t="shared" si="16"/>
        <v>1.944308054599633E-3</v>
      </c>
      <c r="E70" s="8">
        <f t="shared" si="17"/>
        <v>0.81786748623447247</v>
      </c>
      <c r="F70" s="1">
        <f t="shared" si="24"/>
        <v>494.84800000000007</v>
      </c>
      <c r="G70" s="1">
        <f t="shared" si="18"/>
        <v>35.178000000000054</v>
      </c>
      <c r="H70" s="11">
        <f t="shared" si="19"/>
        <v>0.95401580875265091</v>
      </c>
      <c r="I70" s="5">
        <f t="shared" si="25"/>
        <v>3.601790412375434E-7</v>
      </c>
      <c r="J70" s="3">
        <f t="shared" si="20"/>
        <v>1090.3315253628136</v>
      </c>
      <c r="M70" s="2">
        <f t="shared" si="13"/>
        <v>2042.1848329675688</v>
      </c>
      <c r="N70" s="1">
        <f t="shared" si="21"/>
        <v>274.8857985857108</v>
      </c>
      <c r="O70" s="1">
        <f t="shared" si="22"/>
        <v>79070.096258671751</v>
      </c>
    </row>
    <row r="71" spans="1:15" x14ac:dyDescent="0.15">
      <c r="A71" s="2">
        <f t="shared" si="23"/>
        <v>6800</v>
      </c>
      <c r="B71" s="1">
        <f t="shared" si="14"/>
        <v>1644.7759486899138</v>
      </c>
      <c r="C71" s="8">
        <f t="shared" si="15"/>
        <v>0.77730432357746393</v>
      </c>
      <c r="D71" s="4">
        <f t="shared" si="16"/>
        <v>1.9383410501953313E-3</v>
      </c>
      <c r="E71" s="8">
        <f t="shared" si="17"/>
        <v>0.8153574833154642</v>
      </c>
      <c r="F71" s="1">
        <f t="shared" si="24"/>
        <v>494.49200000000008</v>
      </c>
      <c r="G71" s="1">
        <f t="shared" si="18"/>
        <v>34.82200000000006</v>
      </c>
      <c r="H71" s="11">
        <f t="shared" si="19"/>
        <v>0.95332947754000397</v>
      </c>
      <c r="I71" s="5">
        <f t="shared" si="25"/>
        <v>3.5997491848205779E-7</v>
      </c>
      <c r="J71" s="3">
        <f t="shared" si="20"/>
        <v>1089.9392555550976</v>
      </c>
      <c r="M71" s="2">
        <f t="shared" si="13"/>
        <v>2072.6652036088758</v>
      </c>
      <c r="N71" s="1">
        <f t="shared" si="21"/>
        <v>274.68767617654231</v>
      </c>
      <c r="O71" s="1">
        <f t="shared" si="22"/>
        <v>78770.869231133664</v>
      </c>
    </row>
    <row r="72" spans="1:15" x14ac:dyDescent="0.15">
      <c r="A72" s="2">
        <f t="shared" si="23"/>
        <v>6900</v>
      </c>
      <c r="B72" s="1">
        <f t="shared" si="14"/>
        <v>1638.5440785521428</v>
      </c>
      <c r="C72" s="8">
        <f t="shared" si="15"/>
        <v>0.77435920536490677</v>
      </c>
      <c r="D72" s="4">
        <f t="shared" si="16"/>
        <v>1.9323880806878628E-3</v>
      </c>
      <c r="E72" s="8">
        <f t="shared" si="17"/>
        <v>0.81285338413468589</v>
      </c>
      <c r="F72" s="1">
        <f t="shared" si="24"/>
        <v>494.13600000000002</v>
      </c>
      <c r="G72" s="1">
        <f t="shared" si="18"/>
        <v>34.466000000000008</v>
      </c>
      <c r="H72" s="11">
        <f t="shared" si="19"/>
        <v>0.9526431463273568</v>
      </c>
      <c r="I72" s="5">
        <f t="shared" si="25"/>
        <v>3.5977072629337392E-7</v>
      </c>
      <c r="J72" s="3">
        <f t="shared" si="20"/>
        <v>1089.5468445183988</v>
      </c>
      <c r="M72" s="2">
        <f t="shared" si="13"/>
        <v>2103.1455742501826</v>
      </c>
      <c r="N72" s="1">
        <f t="shared" si="21"/>
        <v>274.48955376737382</v>
      </c>
      <c r="O72" s="1">
        <f t="shared" si="22"/>
        <v>78472.559901408327</v>
      </c>
    </row>
    <row r="73" spans="1:15" x14ac:dyDescent="0.15">
      <c r="A73" s="2">
        <f t="shared" si="23"/>
        <v>7000</v>
      </c>
      <c r="B73" s="1">
        <f t="shared" si="14"/>
        <v>1632.3313544107784</v>
      </c>
      <c r="C73" s="8">
        <f t="shared" si="15"/>
        <v>0.77142313535481022</v>
      </c>
      <c r="D73" s="4">
        <f t="shared" si="16"/>
        <v>1.9264491231417416E-3</v>
      </c>
      <c r="E73" s="8">
        <f t="shared" si="17"/>
        <v>0.81035517904439236</v>
      </c>
      <c r="F73" s="1">
        <f t="shared" si="24"/>
        <v>493.78000000000003</v>
      </c>
      <c r="G73" s="1">
        <f t="shared" si="18"/>
        <v>34.110000000000014</v>
      </c>
      <c r="H73" s="11">
        <f t="shared" si="19"/>
        <v>0.95195681511470986</v>
      </c>
      <c r="I73" s="5">
        <f t="shared" si="25"/>
        <v>3.595664646150254E-7</v>
      </c>
      <c r="J73" s="3">
        <f t="shared" si="20"/>
        <v>1089.1542921000678</v>
      </c>
      <c r="M73" s="2">
        <f t="shared" si="13"/>
        <v>2133.6259448914898</v>
      </c>
      <c r="N73" s="1">
        <f t="shared" si="21"/>
        <v>274.29143135820533</v>
      </c>
      <c r="O73" s="1">
        <f t="shared" si="22"/>
        <v>78175.166114347521</v>
      </c>
    </row>
    <row r="74" spans="1:15" x14ac:dyDescent="0.15">
      <c r="A74" s="2">
        <f t="shared" si="23"/>
        <v>7100</v>
      </c>
      <c r="B74" s="1">
        <f t="shared" si="14"/>
        <v>1626.1377311842004</v>
      </c>
      <c r="C74" s="8">
        <f t="shared" si="15"/>
        <v>0.76849609224206072</v>
      </c>
      <c r="D74" s="4">
        <f t="shared" si="16"/>
        <v>1.920524154642464E-3</v>
      </c>
      <c r="E74" s="8">
        <f t="shared" si="17"/>
        <v>0.80786285840566496</v>
      </c>
      <c r="F74" s="1">
        <f t="shared" si="24"/>
        <v>493.42400000000004</v>
      </c>
      <c r="G74" s="1">
        <f t="shared" si="18"/>
        <v>33.754000000000019</v>
      </c>
      <c r="H74" s="11">
        <f t="shared" si="19"/>
        <v>0.95127048390206281</v>
      </c>
      <c r="I74" s="5">
        <f t="shared" si="25"/>
        <v>3.5936213339048443E-7</v>
      </c>
      <c r="J74" s="3">
        <f t="shared" si="20"/>
        <v>1088.7615981471793</v>
      </c>
      <c r="M74" s="2">
        <f t="shared" si="13"/>
        <v>2164.106315532797</v>
      </c>
      <c r="N74" s="1">
        <f t="shared" si="21"/>
        <v>274.09330894903684</v>
      </c>
      <c r="O74" s="1">
        <f t="shared" si="22"/>
        <v>77878.685718313704</v>
      </c>
    </row>
    <row r="75" spans="1:15" x14ac:dyDescent="0.15">
      <c r="A75" s="2">
        <f t="shared" si="23"/>
        <v>7200</v>
      </c>
      <c r="B75" s="1">
        <f t="shared" si="14"/>
        <v>1619.963163864544</v>
      </c>
      <c r="C75" s="8">
        <f t="shared" si="15"/>
        <v>0.76557805475640073</v>
      </c>
      <c r="D75" s="4">
        <f t="shared" si="16"/>
        <v>1.9146131522965204E-3</v>
      </c>
      <c r="E75" s="8">
        <f t="shared" si="17"/>
        <v>0.80537641258841586</v>
      </c>
      <c r="F75" s="1">
        <f t="shared" si="24"/>
        <v>493.06800000000004</v>
      </c>
      <c r="G75" s="1">
        <f t="shared" si="18"/>
        <v>33.398000000000025</v>
      </c>
      <c r="H75" s="11">
        <f t="shared" si="19"/>
        <v>0.95058415268941587</v>
      </c>
      <c r="I75" s="5">
        <f t="shared" si="25"/>
        <v>3.5915773256316169E-7</v>
      </c>
      <c r="J75" s="3">
        <f t="shared" si="20"/>
        <v>1088.368762506532</v>
      </c>
      <c r="M75" s="2">
        <f t="shared" si="13"/>
        <v>2194.5866861741038</v>
      </c>
      <c r="N75" s="1">
        <f t="shared" si="21"/>
        <v>273.89518653986835</v>
      </c>
      <c r="O75" s="1">
        <f t="shared" si="22"/>
        <v>77583.116565176606</v>
      </c>
    </row>
    <row r="76" spans="1:15" x14ac:dyDescent="0.15">
      <c r="A76" s="2">
        <f t="shared" si="23"/>
        <v>7300</v>
      </c>
      <c r="B76" s="1">
        <f t="shared" si="14"/>
        <v>1613.8076075176236</v>
      </c>
      <c r="C76" s="8">
        <f t="shared" si="15"/>
        <v>0.76266900166239304</v>
      </c>
      <c r="D76" s="4">
        <f t="shared" si="16"/>
        <v>1.9087160932313783E-3</v>
      </c>
      <c r="E76" s="8">
        <f t="shared" si="17"/>
        <v>0.80289583197138137</v>
      </c>
      <c r="F76" s="1">
        <f t="shared" si="24"/>
        <v>492.71200000000005</v>
      </c>
      <c r="G76" s="1">
        <f t="shared" si="18"/>
        <v>33.04200000000003</v>
      </c>
      <c r="H76" s="11">
        <f t="shared" si="19"/>
        <v>0.94989782147676882</v>
      </c>
      <c r="I76" s="5">
        <f t="shared" si="25"/>
        <v>3.5895326207640618E-7</v>
      </c>
      <c r="J76" s="3">
        <f t="shared" si="20"/>
        <v>1087.9757850246485</v>
      </c>
      <c r="M76" s="2">
        <f t="shared" si="13"/>
        <v>2225.067056815411</v>
      </c>
      <c r="N76" s="1">
        <f t="shared" si="21"/>
        <v>273.69706413069986</v>
      </c>
      <c r="O76" s="1">
        <f t="shared" si="22"/>
        <v>77288.456510310149</v>
      </c>
    </row>
    <row r="77" spans="1:15" x14ac:dyDescent="0.15">
      <c r="A77" s="2">
        <f t="shared" si="23"/>
        <v>7400</v>
      </c>
      <c r="B77" s="1">
        <f t="shared" si="14"/>
        <v>1607.6710172828739</v>
      </c>
      <c r="C77" s="8">
        <f t="shared" si="15"/>
        <v>0.75976891175939221</v>
      </c>
      <c r="D77" s="4">
        <f t="shared" si="16"/>
        <v>1.9028329545954896E-3</v>
      </c>
      <c r="E77" s="8">
        <f t="shared" si="17"/>
        <v>0.80042110694212465</v>
      </c>
      <c r="F77" s="1">
        <f t="shared" si="24"/>
        <v>492.35600000000005</v>
      </c>
      <c r="G77" s="1">
        <f t="shared" si="18"/>
        <v>32.686000000000035</v>
      </c>
      <c r="H77" s="11">
        <f t="shared" si="19"/>
        <v>0.94921149026412188</v>
      </c>
      <c r="I77" s="5">
        <f t="shared" si="25"/>
        <v>3.5874872187350582E-7</v>
      </c>
      <c r="J77" s="3">
        <f t="shared" si="20"/>
        <v>1087.5826655477733</v>
      </c>
      <c r="M77" s="2">
        <f t="shared" ref="M77:M140" si="26">A77/3.2808</f>
        <v>2255.5474274567177</v>
      </c>
      <c r="N77" s="1">
        <f t="shared" si="21"/>
        <v>273.49894172153137</v>
      </c>
      <c r="O77" s="1">
        <f t="shared" si="22"/>
        <v>76994.703412589413</v>
      </c>
    </row>
    <row r="78" spans="1:15" x14ac:dyDescent="0.15">
      <c r="A78" s="2">
        <f t="shared" si="23"/>
        <v>7500</v>
      </c>
      <c r="B78" s="1">
        <f t="shared" si="14"/>
        <v>1601.5533483732736</v>
      </c>
      <c r="C78" s="8">
        <f t="shared" si="15"/>
        <v>0.75687776388150929</v>
      </c>
      <c r="D78" s="4">
        <f t="shared" si="16"/>
        <v>1.8969637135582767E-3</v>
      </c>
      <c r="E78" s="8">
        <f t="shared" si="17"/>
        <v>0.79795222789703013</v>
      </c>
      <c r="F78" s="1">
        <f t="shared" si="24"/>
        <v>492.00000000000006</v>
      </c>
      <c r="G78" s="1">
        <f t="shared" si="18"/>
        <v>32.330000000000041</v>
      </c>
      <c r="H78" s="11">
        <f t="shared" si="19"/>
        <v>0.94852515905147483</v>
      </c>
      <c r="I78" s="5">
        <f t="shared" si="25"/>
        <v>3.5854411189768638E-7</v>
      </c>
      <c r="J78" s="3">
        <f t="shared" si="20"/>
        <v>1087.1894039218741</v>
      </c>
      <c r="M78" s="2">
        <f t="shared" si="26"/>
        <v>2286.027798098025</v>
      </c>
      <c r="N78" s="1">
        <f t="shared" si="21"/>
        <v>273.30081931236288</v>
      </c>
      <c r="O78" s="1">
        <f t="shared" si="22"/>
        <v>76701.855134387166</v>
      </c>
    </row>
    <row r="79" spans="1:15" x14ac:dyDescent="0.15">
      <c r="A79" s="2">
        <f t="shared" si="23"/>
        <v>7600</v>
      </c>
      <c r="B79" s="1">
        <f t="shared" si="14"/>
        <v>1595.4545560752858</v>
      </c>
      <c r="C79" s="8">
        <f t="shared" si="15"/>
        <v>0.75399553689758314</v>
      </c>
      <c r="D79" s="4">
        <f t="shared" si="16"/>
        <v>1.8911083473101371E-3</v>
      </c>
      <c r="E79" s="8">
        <f t="shared" si="17"/>
        <v>0.79548918524130541</v>
      </c>
      <c r="F79" s="1">
        <f t="shared" si="24"/>
        <v>491.64400000000006</v>
      </c>
      <c r="G79" s="1">
        <f t="shared" si="18"/>
        <v>31.974000000000046</v>
      </c>
      <c r="H79" s="11">
        <f t="shared" si="19"/>
        <v>0.94783882783882789</v>
      </c>
      <c r="I79" s="5">
        <f t="shared" si="25"/>
        <v>3.583394320921121E-7</v>
      </c>
      <c r="J79" s="3">
        <f t="shared" si="20"/>
        <v>1086.7959999926391</v>
      </c>
      <c r="M79" s="2">
        <f t="shared" si="26"/>
        <v>2316.5081687393317</v>
      </c>
      <c r="N79" s="1">
        <f t="shared" si="21"/>
        <v>273.10269690319438</v>
      </c>
      <c r="O79" s="1">
        <f t="shared" si="22"/>
        <v>76409.909541570785</v>
      </c>
    </row>
    <row r="80" spans="1:15" x14ac:dyDescent="0.15">
      <c r="A80" s="2">
        <f t="shared" si="23"/>
        <v>7700</v>
      </c>
      <c r="B80" s="1">
        <f t="shared" si="14"/>
        <v>1589.3745957487833</v>
      </c>
      <c r="C80" s="8">
        <f t="shared" si="15"/>
        <v>0.75112220971114529</v>
      </c>
      <c r="D80" s="4">
        <f t="shared" si="16"/>
        <v>1.8852668330624303E-3</v>
      </c>
      <c r="E80" s="8">
        <f t="shared" si="17"/>
        <v>0.79303196938897547</v>
      </c>
      <c r="F80" s="1">
        <f t="shared" si="24"/>
        <v>491.28800000000007</v>
      </c>
      <c r="G80" s="1">
        <f t="shared" si="18"/>
        <v>31.618000000000052</v>
      </c>
      <c r="H80" s="11">
        <f t="shared" si="19"/>
        <v>0.94715249662618084</v>
      </c>
      <c r="I80" s="5">
        <f t="shared" si="25"/>
        <v>3.5813468239988524E-7</v>
      </c>
      <c r="J80" s="3">
        <f t="shared" si="20"/>
        <v>1086.4024536054767</v>
      </c>
      <c r="M80" s="2">
        <f t="shared" si="26"/>
        <v>2346.9885393806389</v>
      </c>
      <c r="N80" s="1">
        <f t="shared" si="21"/>
        <v>272.90457449402589</v>
      </c>
      <c r="O80" s="1">
        <f t="shared" si="22"/>
        <v>76118.864503499295</v>
      </c>
    </row>
    <row r="81" spans="1:15" x14ac:dyDescent="0.15">
      <c r="A81" s="2">
        <f t="shared" si="23"/>
        <v>7800</v>
      </c>
      <c r="B81" s="1">
        <f t="shared" si="14"/>
        <v>1583.3134228269882</v>
      </c>
      <c r="C81" s="8">
        <f t="shared" si="15"/>
        <v>0.74825776126039145</v>
      </c>
      <c r="D81" s="4">
        <f t="shared" si="16"/>
        <v>1.8794391480474832E-3</v>
      </c>
      <c r="E81" s="8">
        <f t="shared" si="17"/>
        <v>0.79058057076288557</v>
      </c>
      <c r="F81" s="1">
        <f t="shared" si="24"/>
        <v>490.93200000000007</v>
      </c>
      <c r="G81" s="1">
        <f t="shared" si="18"/>
        <v>31.262000000000057</v>
      </c>
      <c r="H81" s="11">
        <f t="shared" si="19"/>
        <v>0.9464661654135339</v>
      </c>
      <c r="I81" s="5">
        <f t="shared" si="25"/>
        <v>3.5792986276404681E-7</v>
      </c>
      <c r="J81" s="3">
        <f t="shared" si="20"/>
        <v>1086.0087646055165</v>
      </c>
      <c r="M81" s="2">
        <f t="shared" si="26"/>
        <v>2377.4689100219457</v>
      </c>
      <c r="N81" s="1">
        <f t="shared" si="21"/>
        <v>272.7064520848574</v>
      </c>
      <c r="O81" s="1">
        <f t="shared" si="22"/>
        <v>75828.717893019799</v>
      </c>
    </row>
    <row r="82" spans="1:15" x14ac:dyDescent="0.15">
      <c r="A82" s="2">
        <f t="shared" si="23"/>
        <v>7900</v>
      </c>
      <c r="B82" s="1">
        <f t="shared" si="14"/>
        <v>1577.2709928163958</v>
      </c>
      <c r="C82" s="8">
        <f t="shared" si="15"/>
        <v>0.7454021705181455</v>
      </c>
      <c r="D82" s="4">
        <f t="shared" si="16"/>
        <v>1.8736252695185759E-3</v>
      </c>
      <c r="E82" s="8">
        <f t="shared" si="17"/>
        <v>0.7881349797946946</v>
      </c>
      <c r="F82" s="1">
        <f t="shared" si="24"/>
        <v>490.57600000000002</v>
      </c>
      <c r="G82" s="1">
        <f t="shared" si="18"/>
        <v>30.906000000000006</v>
      </c>
      <c r="H82" s="11">
        <f t="shared" si="19"/>
        <v>0.94577983420088674</v>
      </c>
      <c r="I82" s="5">
        <f t="shared" si="25"/>
        <v>3.5772497312757533E-7</v>
      </c>
      <c r="J82" s="3">
        <f t="shared" si="20"/>
        <v>1085.6149328376061</v>
      </c>
      <c r="M82" s="2">
        <f t="shared" si="26"/>
        <v>2407.9492806632529</v>
      </c>
      <c r="N82" s="1">
        <f t="shared" si="21"/>
        <v>272.50832967568886</v>
      </c>
      <c r="O82" s="1">
        <f t="shared" si="22"/>
        <v>75539.467586464467</v>
      </c>
    </row>
    <row r="83" spans="1:15" x14ac:dyDescent="0.15">
      <c r="A83" s="2">
        <f t="shared" si="23"/>
        <v>8000</v>
      </c>
      <c r="B83" s="1">
        <f t="shared" si="14"/>
        <v>1571.2472612967192</v>
      </c>
      <c r="C83" s="8">
        <f t="shared" si="15"/>
        <v>0.74255541649183332</v>
      </c>
      <c r="D83" s="4">
        <f t="shared" si="16"/>
        <v>1.8678251747499494E-3</v>
      </c>
      <c r="E83" s="8">
        <f t="shared" si="17"/>
        <v>0.78569518692487839</v>
      </c>
      <c r="F83" s="1">
        <f t="shared" si="24"/>
        <v>490.22</v>
      </c>
      <c r="G83" s="1">
        <f t="shared" si="18"/>
        <v>30.550000000000011</v>
      </c>
      <c r="H83" s="11">
        <f t="shared" si="19"/>
        <v>0.9450935029882398</v>
      </c>
      <c r="I83" s="5">
        <f t="shared" si="25"/>
        <v>3.5752001343338751E-7</v>
      </c>
      <c r="J83" s="3">
        <f t="shared" si="20"/>
        <v>1085.2209581463121</v>
      </c>
      <c r="M83" s="2">
        <f t="shared" si="26"/>
        <v>2438.4296513045597</v>
      </c>
      <c r="N83" s="1">
        <f t="shared" si="21"/>
        <v>272.31020726652037</v>
      </c>
      <c r="O83" s="1">
        <f t="shared" si="22"/>
        <v>75251.111463647598</v>
      </c>
    </row>
    <row r="84" spans="1:15" x14ac:dyDescent="0.15">
      <c r="A84" s="2">
        <f t="shared" si="23"/>
        <v>8100</v>
      </c>
      <c r="B84" s="1">
        <f t="shared" si="14"/>
        <v>1565.2421839208084</v>
      </c>
      <c r="C84" s="8">
        <f t="shared" si="15"/>
        <v>0.73971747822344447</v>
      </c>
      <c r="D84" s="4">
        <f t="shared" si="16"/>
        <v>1.8620388410367896E-3</v>
      </c>
      <c r="E84" s="8">
        <f t="shared" si="17"/>
        <v>0.7832611826027237</v>
      </c>
      <c r="F84" s="1">
        <f t="shared" si="24"/>
        <v>489.86400000000003</v>
      </c>
      <c r="G84" s="1">
        <f t="shared" si="18"/>
        <v>30.194000000000017</v>
      </c>
      <c r="H84" s="11">
        <f t="shared" si="19"/>
        <v>0.94440717177559286</v>
      </c>
      <c r="I84" s="5">
        <f t="shared" si="25"/>
        <v>3.5731498362433834E-7</v>
      </c>
      <c r="J84" s="3">
        <f t="shared" si="20"/>
        <v>1084.8268403759191</v>
      </c>
      <c r="M84" s="2">
        <f t="shared" si="26"/>
        <v>2468.9100219458669</v>
      </c>
      <c r="N84" s="1">
        <f t="shared" si="21"/>
        <v>272.11208485735187</v>
      </c>
      <c r="O84" s="1">
        <f t="shared" si="22"/>
        <v>74963.647407862052</v>
      </c>
    </row>
    <row r="85" spans="1:15" x14ac:dyDescent="0.15">
      <c r="A85" s="2">
        <f t="shared" si="23"/>
        <v>8200</v>
      </c>
      <c r="B85" s="1">
        <f t="shared" si="14"/>
        <v>1559.255716414591</v>
      </c>
      <c r="C85" s="8">
        <f t="shared" si="15"/>
        <v>0.73688833478950422</v>
      </c>
      <c r="D85" s="4">
        <f t="shared" si="16"/>
        <v>1.8562662456952292E-3</v>
      </c>
      <c r="E85" s="8">
        <f t="shared" si="17"/>
        <v>0.78083295728632807</v>
      </c>
      <c r="F85" s="1">
        <f t="shared" si="24"/>
        <v>489.50800000000004</v>
      </c>
      <c r="G85" s="1">
        <f t="shared" si="18"/>
        <v>29.838000000000022</v>
      </c>
      <c r="H85" s="11">
        <f t="shared" si="19"/>
        <v>0.94372084056294581</v>
      </c>
      <c r="I85" s="5">
        <f t="shared" si="25"/>
        <v>3.571098836432203E-7</v>
      </c>
      <c r="J85" s="3">
        <f t="shared" si="20"/>
        <v>1084.4325793704281</v>
      </c>
      <c r="M85" s="2">
        <f t="shared" si="26"/>
        <v>2499.3903925871737</v>
      </c>
      <c r="N85" s="1">
        <f t="shared" si="21"/>
        <v>271.91396244818338</v>
      </c>
      <c r="O85" s="1">
        <f t="shared" si="22"/>
        <v>74677.073305876183</v>
      </c>
    </row>
    <row r="86" spans="1:15" x14ac:dyDescent="0.15">
      <c r="A86" s="2">
        <f t="shared" si="23"/>
        <v>8300</v>
      </c>
      <c r="B86" s="1">
        <f t="shared" si="14"/>
        <v>1553.2878145770046</v>
      </c>
      <c r="C86" s="8">
        <f t="shared" si="15"/>
        <v>0.7340679653010419</v>
      </c>
      <c r="D86" s="4">
        <f t="shared" si="16"/>
        <v>1.8505073660623457E-3</v>
      </c>
      <c r="E86" s="8">
        <f t="shared" si="17"/>
        <v>0.77841050144259949</v>
      </c>
      <c r="F86" s="1">
        <f t="shared" si="24"/>
        <v>489.15200000000004</v>
      </c>
      <c r="G86" s="1">
        <f t="shared" si="18"/>
        <v>29.482000000000028</v>
      </c>
      <c r="H86" s="11">
        <f t="shared" si="19"/>
        <v>0.94303450935029887</v>
      </c>
      <c r="I86" s="5">
        <f t="shared" si="25"/>
        <v>3.5690471343276419E-7</v>
      </c>
      <c r="J86" s="3">
        <f t="shared" si="20"/>
        <v>1084.0381749735568</v>
      </c>
      <c r="M86" s="2">
        <f t="shared" si="26"/>
        <v>2529.8707632284809</v>
      </c>
      <c r="N86" s="1">
        <f t="shared" si="21"/>
        <v>271.71584003901489</v>
      </c>
      <c r="O86" s="1">
        <f t="shared" si="22"/>
        <v>74391.387047930737</v>
      </c>
    </row>
    <row r="87" spans="1:15" x14ac:dyDescent="0.15">
      <c r="A87" s="2">
        <f t="shared" si="23"/>
        <v>8400</v>
      </c>
      <c r="B87" s="1">
        <f t="shared" si="14"/>
        <v>1547.3384342799254</v>
      </c>
      <c r="C87" s="8">
        <f t="shared" si="15"/>
        <v>0.7312563489035564</v>
      </c>
      <c r="D87" s="4">
        <f t="shared" si="16"/>
        <v>1.8447621794961512E-3</v>
      </c>
      <c r="E87" s="8">
        <f t="shared" si="17"/>
        <v>0.77599380554725228</v>
      </c>
      <c r="F87" s="1">
        <f t="shared" si="24"/>
        <v>488.79600000000005</v>
      </c>
      <c r="G87" s="1">
        <f t="shared" si="18"/>
        <v>29.126000000000033</v>
      </c>
      <c r="H87" s="11">
        <f t="shared" si="19"/>
        <v>0.94234817813765182</v>
      </c>
      <c r="I87" s="5">
        <f t="shared" si="25"/>
        <v>3.5669947293563837E-7</v>
      </c>
      <c r="J87" s="3">
        <f t="shared" si="20"/>
        <v>1083.6436270287386</v>
      </c>
      <c r="M87" s="2">
        <f t="shared" si="26"/>
        <v>2560.3511338697876</v>
      </c>
      <c r="N87" s="1">
        <f t="shared" si="21"/>
        <v>271.5177176298464</v>
      </c>
      <c r="O87" s="1">
        <f t="shared" si="22"/>
        <v>74106.586527735592</v>
      </c>
    </row>
    <row r="88" spans="1:15" x14ac:dyDescent="0.15">
      <c r="A88" s="2">
        <f t="shared" si="23"/>
        <v>8500</v>
      </c>
      <c r="B88" s="1">
        <f t="shared" si="14"/>
        <v>1541.4075314681054</v>
      </c>
      <c r="C88" s="8">
        <f t="shared" si="15"/>
        <v>0.72845346477698747</v>
      </c>
      <c r="D88" s="4">
        <f t="shared" si="16"/>
        <v>1.8390306633755949E-3</v>
      </c>
      <c r="E88" s="8">
        <f t="shared" si="17"/>
        <v>0.77358286008480748</v>
      </c>
      <c r="F88" s="1">
        <f t="shared" si="24"/>
        <v>488.44000000000005</v>
      </c>
      <c r="G88" s="1">
        <f t="shared" si="18"/>
        <v>28.770000000000039</v>
      </c>
      <c r="H88" s="11">
        <f t="shared" si="19"/>
        <v>0.94166184692500488</v>
      </c>
      <c r="I88" s="5">
        <f t="shared" si="25"/>
        <v>3.5649416209444899E-7</v>
      </c>
      <c r="J88" s="3">
        <f t="shared" si="20"/>
        <v>1083.2489353791213</v>
      </c>
      <c r="M88" s="2">
        <f t="shared" si="26"/>
        <v>2590.8315045110949</v>
      </c>
      <c r="N88" s="1">
        <f t="shared" si="21"/>
        <v>271.31959522067791</v>
      </c>
      <c r="O88" s="1">
        <f t="shared" si="22"/>
        <v>73822.669642466746</v>
      </c>
    </row>
    <row r="89" spans="1:15" x14ac:dyDescent="0.15">
      <c r="A89" s="2">
        <f t="shared" si="23"/>
        <v>8600</v>
      </c>
      <c r="B89" s="1">
        <f t="shared" si="14"/>
        <v>1535.4950621590999</v>
      </c>
      <c r="C89" s="8">
        <f t="shared" si="15"/>
        <v>0.72565929213568048</v>
      </c>
      <c r="D89" s="4">
        <f t="shared" si="16"/>
        <v>1.8333127951005517E-3</v>
      </c>
      <c r="E89" s="8">
        <f t="shared" si="17"/>
        <v>0.77117765554858886</v>
      </c>
      <c r="F89" s="1">
        <f t="shared" si="24"/>
        <v>488.08400000000006</v>
      </c>
      <c r="G89" s="1">
        <f t="shared" si="18"/>
        <v>28.414000000000044</v>
      </c>
      <c r="H89" s="11">
        <f t="shared" si="19"/>
        <v>0.94097551571235782</v>
      </c>
      <c r="I89" s="5">
        <f t="shared" si="25"/>
        <v>3.5628878085174001E-7</v>
      </c>
      <c r="J89" s="3">
        <f t="shared" si="20"/>
        <v>1082.8540998675676</v>
      </c>
      <c r="M89" s="2">
        <f t="shared" si="26"/>
        <v>2621.3118751524016</v>
      </c>
      <c r="N89" s="1">
        <f t="shared" si="21"/>
        <v>271.12147281150942</v>
      </c>
      <c r="O89" s="1">
        <f t="shared" si="22"/>
        <v>73539.634292762887</v>
      </c>
    </row>
    <row r="90" spans="1:15" x14ac:dyDescent="0.15">
      <c r="A90" s="2">
        <f t="shared" si="23"/>
        <v>8700</v>
      </c>
      <c r="B90" s="1">
        <f t="shared" si="14"/>
        <v>1529.6009824432062</v>
      </c>
      <c r="C90" s="8">
        <f t="shared" si="15"/>
        <v>0.72287381022835839</v>
      </c>
      <c r="D90" s="4">
        <f t="shared" si="16"/>
        <v>1.8276085520918261E-3</v>
      </c>
      <c r="E90" s="8">
        <f t="shared" si="17"/>
        <v>0.76877818244072393</v>
      </c>
      <c r="F90" s="1">
        <f t="shared" si="24"/>
        <v>487.72800000000007</v>
      </c>
      <c r="G90" s="1">
        <f t="shared" si="18"/>
        <v>28.05800000000005</v>
      </c>
      <c r="H90" s="11">
        <f t="shared" si="19"/>
        <v>0.94028918449971088</v>
      </c>
      <c r="I90" s="5">
        <f t="shared" si="25"/>
        <v>3.5608332914999286E-7</v>
      </c>
      <c r="J90" s="3">
        <f t="shared" si="20"/>
        <v>1082.4591203366526</v>
      </c>
      <c r="M90" s="2">
        <f t="shared" si="26"/>
        <v>2651.7922457937088</v>
      </c>
      <c r="N90" s="1">
        <f t="shared" si="21"/>
        <v>270.92335040234093</v>
      </c>
      <c r="O90" s="1">
        <f t="shared" si="22"/>
        <v>73257.478382722271</v>
      </c>
    </row>
    <row r="91" spans="1:15" x14ac:dyDescent="0.15">
      <c r="A91" s="2">
        <f t="shared" si="23"/>
        <v>8800</v>
      </c>
      <c r="B91" s="1">
        <f t="shared" si="14"/>
        <v>1523.7252484833894</v>
      </c>
      <c r="C91" s="8">
        <f t="shared" si="15"/>
        <v>0.72009699833808571</v>
      </c>
      <c r="D91" s="4">
        <f t="shared" si="16"/>
        <v>1.8219179117911401E-3</v>
      </c>
      <c r="E91" s="8">
        <f t="shared" si="17"/>
        <v>0.76638443127213918</v>
      </c>
      <c r="F91" s="1">
        <f t="shared" si="24"/>
        <v>487.37200000000007</v>
      </c>
      <c r="G91" s="1">
        <f t="shared" si="18"/>
        <v>27.702000000000055</v>
      </c>
      <c r="H91" s="11">
        <f t="shared" si="19"/>
        <v>0.93960285328706383</v>
      </c>
      <c r="I91" s="5">
        <f t="shared" si="25"/>
        <v>3.5587780693162678E-7</v>
      </c>
      <c r="J91" s="3">
        <f t="shared" si="20"/>
        <v>1082.0639966286651</v>
      </c>
      <c r="M91" s="2">
        <f t="shared" si="26"/>
        <v>2682.2726164350156</v>
      </c>
      <c r="N91" s="1">
        <f t="shared" si="21"/>
        <v>270.72522799317244</v>
      </c>
      <c r="O91" s="1">
        <f t="shared" si="22"/>
        <v>72976.199819899804</v>
      </c>
    </row>
    <row r="92" spans="1:15" x14ac:dyDescent="0.15">
      <c r="A92" s="2">
        <f t="shared" si="23"/>
        <v>8900</v>
      </c>
      <c r="B92" s="1">
        <f t="shared" si="14"/>
        <v>1517.8678165152223</v>
      </c>
      <c r="C92" s="8">
        <f t="shared" si="15"/>
        <v>0.71732883578224116</v>
      </c>
      <c r="D92" s="4">
        <f t="shared" si="16"/>
        <v>1.816240851661137E-3</v>
      </c>
      <c r="E92" s="8">
        <f t="shared" si="17"/>
        <v>0.76399639256256147</v>
      </c>
      <c r="F92" s="1">
        <f t="shared" si="24"/>
        <v>487.01600000000008</v>
      </c>
      <c r="G92" s="1">
        <f t="shared" si="18"/>
        <v>27.34600000000006</v>
      </c>
      <c r="H92" s="11">
        <f t="shared" si="19"/>
        <v>0.93891652207441689</v>
      </c>
      <c r="I92" s="5">
        <f t="shared" si="25"/>
        <v>3.5567221413899831E-7</v>
      </c>
      <c r="J92" s="3">
        <f t="shared" si="20"/>
        <v>1081.6687285856053</v>
      </c>
      <c r="M92" s="2">
        <f t="shared" si="26"/>
        <v>2712.7529870763228</v>
      </c>
      <c r="N92" s="1">
        <f t="shared" si="21"/>
        <v>270.52710558400395</v>
      </c>
      <c r="O92" s="1">
        <f t="shared" si="22"/>
        <v>72695.79651530346</v>
      </c>
    </row>
    <row r="93" spans="1:15" x14ac:dyDescent="0.15">
      <c r="A93" s="2">
        <f t="shared" si="23"/>
        <v>9000</v>
      </c>
      <c r="B93" s="1">
        <f t="shared" si="14"/>
        <v>1512.0286428468094</v>
      </c>
      <c r="C93" s="8">
        <f t="shared" si="15"/>
        <v>0.7145693019124808</v>
      </c>
      <c r="D93" s="4">
        <f t="shared" si="16"/>
        <v>1.8105773491853673E-3</v>
      </c>
      <c r="E93" s="8">
        <f t="shared" si="17"/>
        <v>0.76161405684051242</v>
      </c>
      <c r="F93" s="1">
        <f t="shared" si="24"/>
        <v>486.66</v>
      </c>
      <c r="G93" s="1">
        <f t="shared" si="18"/>
        <v>26.990000000000009</v>
      </c>
      <c r="H93" s="11">
        <f t="shared" si="19"/>
        <v>0.93823019086176973</v>
      </c>
      <c r="I93" s="5">
        <f t="shared" si="25"/>
        <v>3.5546655071440148E-7</v>
      </c>
      <c r="J93" s="3">
        <f t="shared" si="20"/>
        <v>1081.2733160491846</v>
      </c>
      <c r="M93" s="2">
        <f t="shared" si="26"/>
        <v>2743.2333577176296</v>
      </c>
      <c r="N93" s="1">
        <f t="shared" si="21"/>
        <v>270.32898317483546</v>
      </c>
      <c r="O93" s="1">
        <f t="shared" si="22"/>
        <v>72416.266383391398</v>
      </c>
    </row>
    <row r="94" spans="1:15" x14ac:dyDescent="0.15">
      <c r="A94" s="2">
        <f t="shared" si="23"/>
        <v>9100</v>
      </c>
      <c r="B94" s="1">
        <f t="shared" si="14"/>
        <v>1506.2076838587316</v>
      </c>
      <c r="C94" s="8">
        <f t="shared" si="15"/>
        <v>0.71181837611471244</v>
      </c>
      <c r="D94" s="4">
        <f t="shared" si="16"/>
        <v>1.8049273818682989E-3</v>
      </c>
      <c r="E94" s="8">
        <f t="shared" si="17"/>
        <v>0.75923741464331229</v>
      </c>
      <c r="F94" s="1">
        <f t="shared" si="24"/>
        <v>486.30400000000003</v>
      </c>
      <c r="G94" s="1">
        <f t="shared" si="18"/>
        <v>26.634000000000015</v>
      </c>
      <c r="H94" s="11">
        <f t="shared" si="19"/>
        <v>0.93754385964912279</v>
      </c>
      <c r="I94" s="5">
        <f t="shared" si="25"/>
        <v>3.5526081660006812E-7</v>
      </c>
      <c r="J94" s="3">
        <f t="shared" si="20"/>
        <v>1080.877758860825</v>
      </c>
      <c r="M94" s="2">
        <f t="shared" si="26"/>
        <v>2773.7137283589368</v>
      </c>
      <c r="N94" s="1">
        <f t="shared" si="21"/>
        <v>270.13086076566697</v>
      </c>
      <c r="O94" s="1">
        <f t="shared" si="22"/>
        <v>72137.607342068703</v>
      </c>
    </row>
    <row r="95" spans="1:15" x14ac:dyDescent="0.15">
      <c r="A95" s="2">
        <f t="shared" si="23"/>
        <v>9200</v>
      </c>
      <c r="B95" s="1">
        <f t="shared" si="14"/>
        <v>1500.4048960039643</v>
      </c>
      <c r="C95" s="8">
        <f t="shared" si="15"/>
        <v>0.70907603780905681</v>
      </c>
      <c r="D95" s="4">
        <f t="shared" si="16"/>
        <v>1.7992909272352962E-3</v>
      </c>
      <c r="E95" s="8">
        <f t="shared" si="17"/>
        <v>0.75686645651707141</v>
      </c>
      <c r="F95" s="1">
        <f t="shared" si="24"/>
        <v>485.94800000000004</v>
      </c>
      <c r="G95" s="1">
        <f t="shared" si="18"/>
        <v>26.27800000000002</v>
      </c>
      <c r="H95" s="11">
        <f t="shared" si="19"/>
        <v>0.93685752843647574</v>
      </c>
      <c r="I95" s="5">
        <f t="shared" si="25"/>
        <v>3.5505501173816689E-7</v>
      </c>
      <c r="J95" s="3">
        <f t="shared" si="20"/>
        <v>1080.4820568616583</v>
      </c>
      <c r="M95" s="2">
        <f t="shared" si="26"/>
        <v>2804.1940990002436</v>
      </c>
      <c r="N95" s="1">
        <f t="shared" si="21"/>
        <v>269.93273835649842</v>
      </c>
      <c r="O95" s="1">
        <f t="shared" si="22"/>
        <v>71859.817312684085</v>
      </c>
    </row>
    <row r="96" spans="1:15" x14ac:dyDescent="0.15">
      <c r="A96" s="2">
        <f t="shared" si="23"/>
        <v>9300</v>
      </c>
      <c r="B96" s="1">
        <f t="shared" si="14"/>
        <v>1494.6202358078231</v>
      </c>
      <c r="C96" s="8">
        <f t="shared" si="15"/>
        <v>0.7063422664498219</v>
      </c>
      <c r="D96" s="4">
        <f t="shared" si="16"/>
        <v>1.7936679628326295E-3</v>
      </c>
      <c r="E96" s="8">
        <f t="shared" si="17"/>
        <v>0.75450117301669417</v>
      </c>
      <c r="F96" s="1">
        <f t="shared" si="24"/>
        <v>485.59200000000004</v>
      </c>
      <c r="G96" s="1">
        <f t="shared" si="18"/>
        <v>25.922000000000025</v>
      </c>
      <c r="H96" s="11">
        <f t="shared" si="19"/>
        <v>0.9361711972238288</v>
      </c>
      <c r="I96" s="5">
        <f t="shared" si="25"/>
        <v>3.5484913607080403E-7</v>
      </c>
      <c r="J96" s="3">
        <f t="shared" si="20"/>
        <v>1080.0862098925252</v>
      </c>
      <c r="M96" s="2">
        <f t="shared" si="26"/>
        <v>2834.6744696415508</v>
      </c>
      <c r="N96" s="1">
        <f t="shared" si="21"/>
        <v>269.73461594732993</v>
      </c>
      <c r="O96" s="1">
        <f t="shared" si="22"/>
        <v>71582.894220027039</v>
      </c>
    </row>
    <row r="97" spans="1:15" x14ac:dyDescent="0.15">
      <c r="A97" s="2">
        <f t="shared" si="23"/>
        <v>9400</v>
      </c>
      <c r="B97" s="1">
        <f t="shared" si="14"/>
        <v>1488.8536598678879</v>
      </c>
      <c r="C97" s="8">
        <f t="shared" si="15"/>
        <v>0.70361704152546689</v>
      </c>
      <c r="D97" s="4">
        <f t="shared" si="16"/>
        <v>1.7880584662274637E-3</v>
      </c>
      <c r="E97" s="8">
        <f t="shared" si="17"/>
        <v>0.7521415547058744</v>
      </c>
      <c r="F97" s="1">
        <f t="shared" si="24"/>
        <v>485.23600000000005</v>
      </c>
      <c r="G97" s="1">
        <f t="shared" si="18"/>
        <v>25.566000000000031</v>
      </c>
      <c r="H97" s="11">
        <f t="shared" si="19"/>
        <v>0.93548486601118186</v>
      </c>
      <c r="I97" s="5">
        <f t="shared" si="25"/>
        <v>3.5464318954002303E-7</v>
      </c>
      <c r="J97" s="3">
        <f t="shared" si="20"/>
        <v>1079.6902177939744</v>
      </c>
      <c r="M97" s="2">
        <f t="shared" si="26"/>
        <v>2865.1548402828575</v>
      </c>
      <c r="N97" s="1">
        <f t="shared" si="21"/>
        <v>269.53649353816144</v>
      </c>
      <c r="O97" s="1">
        <f t="shared" si="22"/>
        <v>71306.835992324195</v>
      </c>
    </row>
    <row r="98" spans="1:15" x14ac:dyDescent="0.15">
      <c r="A98" s="2">
        <f t="shared" si="23"/>
        <v>9500</v>
      </c>
      <c r="B98" s="1">
        <f t="shared" si="14"/>
        <v>1483.1051248539384</v>
      </c>
      <c r="C98" s="8">
        <f t="shared" si="15"/>
        <v>0.70090034255857203</v>
      </c>
      <c r="D98" s="4">
        <f t="shared" si="16"/>
        <v>1.7824624150078541E-3</v>
      </c>
      <c r="E98" s="8">
        <f t="shared" si="17"/>
        <v>0.74978759215709301</v>
      </c>
      <c r="F98" s="1">
        <f t="shared" si="24"/>
        <v>484.88000000000005</v>
      </c>
      <c r="G98" s="1">
        <f t="shared" si="18"/>
        <v>25.210000000000036</v>
      </c>
      <c r="H98" s="11">
        <f t="shared" si="19"/>
        <v>0.93479853479853481</v>
      </c>
      <c r="I98" s="5">
        <f t="shared" si="25"/>
        <v>3.5443717208780439E-7</v>
      </c>
      <c r="J98" s="3">
        <f t="shared" si="20"/>
        <v>1079.2940804062625</v>
      </c>
      <c r="M98" s="2">
        <f t="shared" si="26"/>
        <v>2895.6352109241648</v>
      </c>
      <c r="N98" s="1">
        <f t="shared" si="21"/>
        <v>269.33837112899295</v>
      </c>
      <c r="O98" s="1">
        <f t="shared" si="22"/>
        <v>71031.640561236563</v>
      </c>
    </row>
    <row r="99" spans="1:15" x14ac:dyDescent="0.15">
      <c r="A99" s="2">
        <f t="shared" si="23"/>
        <v>9600</v>
      </c>
      <c r="B99" s="1">
        <f t="shared" si="14"/>
        <v>1477.3745875078905</v>
      </c>
      <c r="C99" s="8">
        <f t="shared" si="15"/>
        <v>0.6981921491058084</v>
      </c>
      <c r="D99" s="4">
        <f t="shared" si="16"/>
        <v>1.7768797867827495E-3</v>
      </c>
      <c r="E99" s="8">
        <f t="shared" si="17"/>
        <v>0.74743927595162007</v>
      </c>
      <c r="F99" s="1">
        <f t="shared" si="24"/>
        <v>484.52400000000006</v>
      </c>
      <c r="G99" s="1">
        <f t="shared" si="18"/>
        <v>24.854000000000042</v>
      </c>
      <c r="H99" s="11">
        <f t="shared" si="19"/>
        <v>0.93411220358588787</v>
      </c>
      <c r="I99" s="5">
        <f t="shared" si="25"/>
        <v>3.5423108365606585E-7</v>
      </c>
      <c r="J99" s="3">
        <f t="shared" si="20"/>
        <v>1078.8977975693526</v>
      </c>
      <c r="M99" s="2">
        <f t="shared" si="26"/>
        <v>2926.1155815654715</v>
      </c>
      <c r="N99" s="1">
        <f t="shared" si="21"/>
        <v>269.14024871982446</v>
      </c>
      <c r="O99" s="1">
        <f t="shared" si="22"/>
        <v>70757.30586185609</v>
      </c>
    </row>
    <row r="100" spans="1:15" x14ac:dyDescent="0.15">
      <c r="A100" s="2">
        <f t="shared" si="23"/>
        <v>9700</v>
      </c>
      <c r="B100" s="1">
        <f t="shared" si="14"/>
        <v>1471.6620046437217</v>
      </c>
      <c r="C100" s="8">
        <f t="shared" si="15"/>
        <v>0.69549244075790251</v>
      </c>
      <c r="D100" s="4">
        <f t="shared" si="16"/>
        <v>1.7713105591819773E-3</v>
      </c>
      <c r="E100" s="8">
        <f t="shared" si="17"/>
        <v>0.74509659667950801</v>
      </c>
      <c r="F100" s="1">
        <f t="shared" si="24"/>
        <v>484.16800000000006</v>
      </c>
      <c r="G100" s="1">
        <f t="shared" si="18"/>
        <v>24.498000000000047</v>
      </c>
      <c r="H100" s="11">
        <f t="shared" si="19"/>
        <v>0.93342587237324082</v>
      </c>
      <c r="I100" s="5">
        <f t="shared" si="25"/>
        <v>3.5402492418666214E-7</v>
      </c>
      <c r="J100" s="3">
        <f t="shared" si="20"/>
        <v>1078.501369122914</v>
      </c>
      <c r="M100" s="2">
        <f t="shared" si="26"/>
        <v>2956.5959522067787</v>
      </c>
      <c r="N100" s="1">
        <f t="shared" si="21"/>
        <v>268.94212631065596</v>
      </c>
      <c r="O100" s="1">
        <f t="shared" si="22"/>
        <v>70483.829832702613</v>
      </c>
    </row>
    <row r="101" spans="1:15" x14ac:dyDescent="0.15">
      <c r="A101" s="2">
        <f t="shared" si="23"/>
        <v>9800</v>
      </c>
      <c r="B101" s="1">
        <f t="shared" si="14"/>
        <v>1465.967333147411</v>
      </c>
      <c r="C101" s="8">
        <f t="shared" si="15"/>
        <v>0.69280119713960819</v>
      </c>
      <c r="D101" s="4">
        <f t="shared" si="16"/>
        <v>1.7657547098562485E-3</v>
      </c>
      <c r="E101" s="8">
        <f t="shared" si="17"/>
        <v>0.74275954493959373</v>
      </c>
      <c r="F101" s="1">
        <f t="shared" si="24"/>
        <v>483.81200000000007</v>
      </c>
      <c r="G101" s="1">
        <f t="shared" si="18"/>
        <v>24.142000000000053</v>
      </c>
      <c r="H101" s="11">
        <f t="shared" si="19"/>
        <v>0.93273954116059388</v>
      </c>
      <c r="I101" s="5">
        <f t="shared" si="25"/>
        <v>3.5381869362138533E-7</v>
      </c>
      <c r="J101" s="3">
        <f t="shared" si="20"/>
        <v>1078.1047949063206</v>
      </c>
      <c r="M101" s="2">
        <f t="shared" si="26"/>
        <v>2987.0763228480855</v>
      </c>
      <c r="N101" s="1">
        <f t="shared" si="21"/>
        <v>268.74400390148747</v>
      </c>
      <c r="O101" s="1">
        <f t="shared" si="22"/>
        <v>70211.210415720605</v>
      </c>
    </row>
    <row r="102" spans="1:15" x14ac:dyDescent="0.15">
      <c r="A102" s="2">
        <f t="shared" si="23"/>
        <v>9900</v>
      </c>
      <c r="B102" s="1">
        <f t="shared" si="14"/>
        <v>1460.2905299768647</v>
      </c>
      <c r="C102" s="8">
        <f t="shared" si="15"/>
        <v>0.69011839790967144</v>
      </c>
      <c r="D102" s="4">
        <f t="shared" si="16"/>
        <v>1.7602122164771463E-3</v>
      </c>
      <c r="E102" s="8">
        <f t="shared" si="17"/>
        <v>0.74042811133949438</v>
      </c>
      <c r="F102" s="1">
        <f t="shared" si="24"/>
        <v>483.45600000000002</v>
      </c>
      <c r="G102" s="1">
        <f t="shared" si="18"/>
        <v>23.786000000000001</v>
      </c>
      <c r="H102" s="11">
        <f t="shared" si="19"/>
        <v>0.93205320994794671</v>
      </c>
      <c r="I102" s="5">
        <f t="shared" si="25"/>
        <v>3.5361239190196387E-7</v>
      </c>
      <c r="J102" s="3">
        <f t="shared" si="20"/>
        <v>1077.7080747586519</v>
      </c>
      <c r="M102" s="2">
        <f t="shared" si="26"/>
        <v>3017.5566934893927</v>
      </c>
      <c r="N102" s="1">
        <f t="shared" si="21"/>
        <v>268.54588149231898</v>
      </c>
      <c r="O102" s="1">
        <f t="shared" si="22"/>
        <v>69939.445556276216</v>
      </c>
    </row>
    <row r="103" spans="1:15" x14ac:dyDescent="0.15">
      <c r="A103" s="2">
        <f t="shared" si="23"/>
        <v>10000</v>
      </c>
      <c r="B103" s="1">
        <f t="shared" si="14"/>
        <v>1454.6315521618587</v>
      </c>
      <c r="C103" s="8">
        <f t="shared" si="15"/>
        <v>0.68744402276080285</v>
      </c>
      <c r="D103" s="4">
        <f t="shared" si="16"/>
        <v>1.7546830567371306E-3</v>
      </c>
      <c r="E103" s="8">
        <f t="shared" si="17"/>
        <v>0.73810228649560827</v>
      </c>
      <c r="F103" s="1">
        <f t="shared" si="24"/>
        <v>483.1</v>
      </c>
      <c r="G103" s="1">
        <f t="shared" si="18"/>
        <v>23.430000000000007</v>
      </c>
      <c r="H103" s="11">
        <f t="shared" si="19"/>
        <v>0.93136687873529977</v>
      </c>
      <c r="I103" s="5">
        <f t="shared" si="25"/>
        <v>3.5340601897006368E-7</v>
      </c>
      <c r="J103" s="3">
        <f t="shared" si="20"/>
        <v>1077.3112085186899</v>
      </c>
      <c r="M103" s="2">
        <f t="shared" si="26"/>
        <v>3048.0370641306995</v>
      </c>
      <c r="N103" s="1">
        <f t="shared" si="21"/>
        <v>268.34775908315049</v>
      </c>
      <c r="O103" s="1">
        <f t="shared" si="22"/>
        <v>69668.53320315374</v>
      </c>
    </row>
    <row r="104" spans="1:15" x14ac:dyDescent="0.15">
      <c r="A104" s="2">
        <f t="shared" si="23"/>
        <v>10100</v>
      </c>
      <c r="B104" s="1">
        <f t="shared" si="14"/>
        <v>1448.9903568039601</v>
      </c>
      <c r="C104" s="8">
        <f t="shared" si="15"/>
        <v>0.68477805141964088</v>
      </c>
      <c r="D104" s="4">
        <f t="shared" si="16"/>
        <v>1.7491672083495239E-3</v>
      </c>
      <c r="E104" s="8">
        <f t="shared" si="17"/>
        <v>0.73578206103311017</v>
      </c>
      <c r="F104" s="1">
        <f t="shared" si="24"/>
        <v>482.74400000000003</v>
      </c>
      <c r="G104" s="1">
        <f t="shared" si="18"/>
        <v>23.074000000000012</v>
      </c>
      <c r="H104" s="11">
        <f t="shared" si="19"/>
        <v>0.93068054752265272</v>
      </c>
      <c r="I104" s="5">
        <f t="shared" si="25"/>
        <v>3.5319957476728702E-7</v>
      </c>
      <c r="J104" s="3">
        <f t="shared" si="20"/>
        <v>1076.9141960249201</v>
      </c>
      <c r="M104" s="2">
        <f t="shared" si="26"/>
        <v>3078.5174347720067</v>
      </c>
      <c r="N104" s="1">
        <f t="shared" si="21"/>
        <v>268.149636673982</v>
      </c>
      <c r="O104" s="1">
        <f t="shared" si="22"/>
        <v>69398.471308552718</v>
      </c>
    </row>
    <row r="105" spans="1:15" x14ac:dyDescent="0.15">
      <c r="A105" s="2">
        <f t="shared" si="23"/>
        <v>10200</v>
      </c>
      <c r="B105" s="1">
        <f t="shared" si="14"/>
        <v>1443.3669010764693</v>
      </c>
      <c r="C105" s="8">
        <f t="shared" si="15"/>
        <v>0.68212046364672463</v>
      </c>
      <c r="D105" s="4">
        <f t="shared" si="16"/>
        <v>1.743664649048515E-3</v>
      </c>
      <c r="E105" s="8">
        <f t="shared" si="17"/>
        <v>0.73346742558595157</v>
      </c>
      <c r="F105" s="1">
        <f t="shared" si="24"/>
        <v>482.38800000000003</v>
      </c>
      <c r="G105" s="1">
        <f t="shared" si="18"/>
        <v>22.718000000000018</v>
      </c>
      <c r="H105" s="11">
        <f t="shared" si="19"/>
        <v>0.92999421631000578</v>
      </c>
      <c r="I105" s="5">
        <f t="shared" si="25"/>
        <v>3.5299305923517342E-7</v>
      </c>
      <c r="J105" s="3">
        <f t="shared" si="20"/>
        <v>1076.5170371155302</v>
      </c>
      <c r="M105" s="2">
        <f t="shared" si="26"/>
        <v>3108.9978054133135</v>
      </c>
      <c r="N105" s="1">
        <f t="shared" si="21"/>
        <v>267.95151426481351</v>
      </c>
      <c r="O105" s="1">
        <f t="shared" si="22"/>
        <v>69129.257828084781</v>
      </c>
    </row>
    <row r="106" spans="1:15" x14ac:dyDescent="0.15">
      <c r="A106" s="2">
        <f t="shared" si="23"/>
        <v>10300</v>
      </c>
      <c r="B106" s="1">
        <f t="shared" si="14"/>
        <v>1437.7611422243451</v>
      </c>
      <c r="C106" s="8">
        <f t="shared" si="15"/>
        <v>0.67947123923645802</v>
      </c>
      <c r="D106" s="4">
        <f t="shared" si="16"/>
        <v>1.7381753565891486E-3</v>
      </c>
      <c r="E106" s="8">
        <f t="shared" si="17"/>
        <v>0.7311583707968573</v>
      </c>
      <c r="F106" s="1">
        <f t="shared" si="24"/>
        <v>482.03200000000004</v>
      </c>
      <c r="G106" s="1">
        <f t="shared" si="18"/>
        <v>22.362000000000023</v>
      </c>
      <c r="H106" s="11">
        <f t="shared" si="19"/>
        <v>0.92930788509735873</v>
      </c>
      <c r="I106" s="5">
        <f t="shared" si="25"/>
        <v>3.5278647231519863E-7</v>
      </c>
      <c r="J106" s="3">
        <f t="shared" si="20"/>
        <v>1076.1197316284095</v>
      </c>
      <c r="M106" s="2">
        <f t="shared" si="26"/>
        <v>3139.4781760546207</v>
      </c>
      <c r="N106" s="1">
        <f t="shared" si="21"/>
        <v>267.75339185564496</v>
      </c>
      <c r="O106" s="1">
        <f t="shared" si="22"/>
        <v>68860.890720770156</v>
      </c>
    </row>
    <row r="107" spans="1:15" x14ac:dyDescent="0.15">
      <c r="A107" s="2">
        <f t="shared" si="23"/>
        <v>10400</v>
      </c>
      <c r="B107" s="1">
        <f t="shared" si="14"/>
        <v>1432.1730375641464</v>
      </c>
      <c r="C107" s="8">
        <f t="shared" si="15"/>
        <v>0.67683035801708247</v>
      </c>
      <c r="D107" s="4">
        <f t="shared" si="16"/>
        <v>1.732699308747329E-3</v>
      </c>
      <c r="E107" s="8">
        <f t="shared" si="17"/>
        <v>0.72885488731732662</v>
      </c>
      <c r="F107" s="1">
        <f t="shared" si="24"/>
        <v>481.67600000000004</v>
      </c>
      <c r="G107" s="1">
        <f t="shared" si="18"/>
        <v>22.006000000000029</v>
      </c>
      <c r="H107" s="11">
        <f t="shared" si="19"/>
        <v>0.92862155388471179</v>
      </c>
      <c r="I107" s="5">
        <f t="shared" si="25"/>
        <v>3.5257981394877559E-7</v>
      </c>
      <c r="J107" s="3">
        <f t="shared" si="20"/>
        <v>1075.7222794011473</v>
      </c>
      <c r="M107" s="2">
        <f t="shared" si="26"/>
        <v>3169.9585466959275</v>
      </c>
      <c r="N107" s="1">
        <f t="shared" si="21"/>
        <v>267.55526944647647</v>
      </c>
      <c r="O107" s="1">
        <f t="shared" si="22"/>
        <v>68593.367949035062</v>
      </c>
    </row>
    <row r="108" spans="1:15" x14ac:dyDescent="0.15">
      <c r="A108" s="2">
        <f t="shared" si="23"/>
        <v>10500</v>
      </c>
      <c r="B108" s="1">
        <f t="shared" si="14"/>
        <v>1426.6025444839552</v>
      </c>
      <c r="C108" s="8">
        <f t="shared" si="15"/>
        <v>0.67419779985064043</v>
      </c>
      <c r="D108" s="4">
        <f t="shared" si="16"/>
        <v>1.7272364833198059E-3</v>
      </c>
      <c r="E108" s="8">
        <f t="shared" si="17"/>
        <v>0.7265569658076273</v>
      </c>
      <c r="F108" s="1">
        <f t="shared" si="24"/>
        <v>481.32000000000005</v>
      </c>
      <c r="G108" s="1">
        <f t="shared" si="18"/>
        <v>21.650000000000034</v>
      </c>
      <c r="H108" s="11">
        <f t="shared" si="19"/>
        <v>0.92793522267206474</v>
      </c>
      <c r="I108" s="5">
        <f t="shared" si="25"/>
        <v>3.5237308407725336E-7</v>
      </c>
      <c r="J108" s="3">
        <f t="shared" si="20"/>
        <v>1075.3246802710332</v>
      </c>
      <c r="M108" s="2">
        <f t="shared" si="26"/>
        <v>3200.4389173372347</v>
      </c>
      <c r="N108" s="1">
        <f t="shared" si="21"/>
        <v>267.35714703730798</v>
      </c>
      <c r="O108" s="1">
        <f t="shared" si="22"/>
        <v>68326.687478707914</v>
      </c>
    </row>
    <row r="109" spans="1:15" x14ac:dyDescent="0.15">
      <c r="A109" s="2">
        <f t="shared" si="23"/>
        <v>10600</v>
      </c>
      <c r="B109" s="1">
        <f t="shared" si="14"/>
        <v>1421.0496204433189</v>
      </c>
      <c r="C109" s="8">
        <f t="shared" si="15"/>
        <v>0.67157354463294838</v>
      </c>
      <c r="D109" s="4">
        <f t="shared" si="16"/>
        <v>1.7217868581241805E-3</v>
      </c>
      <c r="E109" s="8">
        <f t="shared" si="17"/>
        <v>0.72426459693679845</v>
      </c>
      <c r="F109" s="1">
        <f t="shared" si="24"/>
        <v>480.96400000000006</v>
      </c>
      <c r="G109" s="1">
        <f t="shared" si="18"/>
        <v>21.29400000000004</v>
      </c>
      <c r="H109" s="11">
        <f t="shared" si="19"/>
        <v>0.9272488914594178</v>
      </c>
      <c r="I109" s="5">
        <f t="shared" si="25"/>
        <v>3.5216628264191801E-7</v>
      </c>
      <c r="J109" s="3">
        <f t="shared" si="20"/>
        <v>1074.9269340750561</v>
      </c>
      <c r="M109" s="2">
        <f t="shared" si="26"/>
        <v>3230.9192879785419</v>
      </c>
      <c r="N109" s="1">
        <f t="shared" si="21"/>
        <v>267.15902462813949</v>
      </c>
      <c r="O109" s="1">
        <f t="shared" si="22"/>
        <v>68060.847279016612</v>
      </c>
    </row>
    <row r="110" spans="1:15" x14ac:dyDescent="0.15">
      <c r="A110" s="2">
        <f t="shared" si="23"/>
        <v>10700</v>
      </c>
      <c r="B110" s="1">
        <f t="shared" si="14"/>
        <v>1415.5142229731753</v>
      </c>
      <c r="C110" s="8">
        <f t="shared" si="15"/>
        <v>0.66895757229356112</v>
      </c>
      <c r="D110" s="4">
        <f t="shared" si="16"/>
        <v>1.7163504109988933E-3</v>
      </c>
      <c r="E110" s="8">
        <f t="shared" si="17"/>
        <v>0.72197777138264474</v>
      </c>
      <c r="F110" s="1">
        <f t="shared" si="24"/>
        <v>480.60800000000006</v>
      </c>
      <c r="G110" s="1">
        <f t="shared" si="18"/>
        <v>20.938000000000045</v>
      </c>
      <c r="H110" s="11">
        <f t="shared" si="19"/>
        <v>0.92656256024677086</v>
      </c>
      <c r="I110" s="5">
        <f t="shared" si="25"/>
        <v>3.5195940958399164E-7</v>
      </c>
      <c r="J110" s="3">
        <f t="shared" si="20"/>
        <v>1074.5290406499025</v>
      </c>
      <c r="M110" s="2">
        <f t="shared" si="26"/>
        <v>3261.3996586198487</v>
      </c>
      <c r="N110" s="1">
        <f t="shared" si="21"/>
        <v>266.960902218971</v>
      </c>
      <c r="O110" s="1">
        <f t="shared" si="22"/>
        <v>67795.845322585141</v>
      </c>
    </row>
    <row r="111" spans="1:15" x14ac:dyDescent="0.15">
      <c r="A111" s="2">
        <f t="shared" si="23"/>
        <v>10800</v>
      </c>
      <c r="B111" s="1">
        <f t="shared" si="14"/>
        <v>1409.996309675789</v>
      </c>
      <c r="C111" s="8">
        <f t="shared" si="15"/>
        <v>0.66634986279574149</v>
      </c>
      <c r="D111" s="4">
        <f t="shared" si="16"/>
        <v>1.7109271198032224E-3</v>
      </c>
      <c r="E111" s="8">
        <f t="shared" si="17"/>
        <v>0.71969647983173646</v>
      </c>
      <c r="F111" s="1">
        <f t="shared" si="24"/>
        <v>480.25200000000007</v>
      </c>
      <c r="G111" s="1">
        <f t="shared" si="18"/>
        <v>20.58200000000005</v>
      </c>
      <c r="H111" s="11">
        <f t="shared" si="19"/>
        <v>0.92587622903412381</v>
      </c>
      <c r="I111" s="5">
        <f t="shared" si="25"/>
        <v>3.5175246484463315E-7</v>
      </c>
      <c r="J111" s="3">
        <f t="shared" si="20"/>
        <v>1074.1309998319571</v>
      </c>
      <c r="M111" s="2">
        <f t="shared" si="26"/>
        <v>3291.8800292611559</v>
      </c>
      <c r="N111" s="1">
        <f t="shared" si="21"/>
        <v>266.76277980980251</v>
      </c>
      <c r="O111" s="1">
        <f t="shared" si="22"/>
        <v>67531.67958543048</v>
      </c>
    </row>
    <row r="112" spans="1:15" x14ac:dyDescent="0.15">
      <c r="A112" s="2">
        <f t="shared" si="23"/>
        <v>10900</v>
      </c>
      <c r="B112" s="1">
        <f t="shared" si="14"/>
        <v>1404.4958382246873</v>
      </c>
      <c r="C112" s="8">
        <f t="shared" si="15"/>
        <v>0.66375039613643072</v>
      </c>
      <c r="D112" s="4">
        <f t="shared" si="16"/>
        <v>1.7055169624172833E-3</v>
      </c>
      <c r="E112" s="8">
        <f t="shared" si="17"/>
        <v>0.71742071297940913</v>
      </c>
      <c r="F112" s="1">
        <f t="shared" si="24"/>
        <v>479.89600000000007</v>
      </c>
      <c r="G112" s="1">
        <f t="shared" si="18"/>
        <v>20.226000000000056</v>
      </c>
      <c r="H112" s="11">
        <f t="shared" si="19"/>
        <v>0.92518989782147687</v>
      </c>
      <c r="I112" s="5">
        <f t="shared" si="25"/>
        <v>3.5154544836493769E-7</v>
      </c>
      <c r="J112" s="3">
        <f t="shared" si="20"/>
        <v>1073.7328114573011</v>
      </c>
      <c r="M112" s="2">
        <f t="shared" si="26"/>
        <v>3322.3603999024626</v>
      </c>
      <c r="N112" s="1">
        <f t="shared" si="21"/>
        <v>266.56465740063402</v>
      </c>
      <c r="O112" s="1">
        <f t="shared" si="22"/>
        <v>67268.348046959392</v>
      </c>
    </row>
    <row r="113" spans="1:15" x14ac:dyDescent="0.15">
      <c r="A113" s="2">
        <f t="shared" si="23"/>
        <v>11000</v>
      </c>
      <c r="B113" s="1">
        <f t="shared" si="14"/>
        <v>1399.0127663645862</v>
      </c>
      <c r="C113" s="8">
        <f t="shared" si="15"/>
        <v>0.66115915234621281</v>
      </c>
      <c r="D113" s="4">
        <f t="shared" si="16"/>
        <v>1.7001199167420182E-3</v>
      </c>
      <c r="E113" s="8">
        <f t="shared" si="17"/>
        <v>0.71515046152975881</v>
      </c>
      <c r="F113" s="1">
        <f t="shared" si="24"/>
        <v>479.54000000000008</v>
      </c>
      <c r="G113" s="1">
        <f t="shared" si="18"/>
        <v>19.870000000000061</v>
      </c>
      <c r="H113" s="11">
        <f t="shared" si="19"/>
        <v>0.92450356660882982</v>
      </c>
      <c r="I113" s="5">
        <f t="shared" si="25"/>
        <v>3.5133836008593695E-7</v>
      </c>
      <c r="J113" s="3">
        <f t="shared" si="20"/>
        <v>1073.3344753617112</v>
      </c>
      <c r="M113" s="2">
        <f t="shared" si="26"/>
        <v>3352.8407705437698</v>
      </c>
      <c r="N113" s="1">
        <f t="shared" si="21"/>
        <v>266.36653499146553</v>
      </c>
      <c r="O113" s="1">
        <f t="shared" si="22"/>
        <v>67005.848689965424</v>
      </c>
    </row>
    <row r="114" spans="1:15" x14ac:dyDescent="0.15">
      <c r="A114" s="2">
        <f t="shared" si="23"/>
        <v>11100</v>
      </c>
      <c r="B114" s="1">
        <f t="shared" si="14"/>
        <v>1393.5470519113301</v>
      </c>
      <c r="C114" s="8">
        <f t="shared" si="15"/>
        <v>0.65857611148928641</v>
      </c>
      <c r="D114" s="4">
        <f t="shared" si="16"/>
        <v>1.6947359606991972E-3</v>
      </c>
      <c r="E114" s="8">
        <f t="shared" si="17"/>
        <v>0.71288571619564267</v>
      </c>
      <c r="F114" s="1">
        <f t="shared" si="24"/>
        <v>479.18400000000003</v>
      </c>
      <c r="G114" s="1">
        <f t="shared" si="18"/>
        <v>19.51400000000001</v>
      </c>
      <c r="H114" s="11">
        <f t="shared" si="19"/>
        <v>0.92381723539618277</v>
      </c>
      <c r="I114" s="5">
        <f t="shared" si="25"/>
        <v>3.5113119994859839E-7</v>
      </c>
      <c r="J114" s="3">
        <f t="shared" si="20"/>
        <v>1072.9359913806602</v>
      </c>
      <c r="M114" s="2">
        <f t="shared" si="26"/>
        <v>3383.3211411850766</v>
      </c>
      <c r="N114" s="1">
        <f t="shared" si="21"/>
        <v>266.16841258229704</v>
      </c>
      <c r="O114" s="1">
        <f t="shared" si="22"/>
        <v>66744.179500625454</v>
      </c>
    </row>
    <row r="115" spans="1:15" x14ac:dyDescent="0.15">
      <c r="A115" s="2">
        <f t="shared" si="23"/>
        <v>11200</v>
      </c>
      <c r="B115" s="1">
        <f t="shared" si="14"/>
        <v>1388.0986527518198</v>
      </c>
      <c r="C115" s="8">
        <f t="shared" si="15"/>
        <v>0.65600125366343087</v>
      </c>
      <c r="D115" s="4">
        <f t="shared" si="16"/>
        <v>1.6893650722314103E-3</v>
      </c>
      <c r="E115" s="8">
        <f t="shared" si="17"/>
        <v>0.71062646769867588</v>
      </c>
      <c r="F115" s="1">
        <f t="shared" si="24"/>
        <v>478.82800000000003</v>
      </c>
      <c r="G115" s="1">
        <f t="shared" si="18"/>
        <v>19.158000000000015</v>
      </c>
      <c r="H115" s="11">
        <f t="shared" si="19"/>
        <v>0.92313090418353572</v>
      </c>
      <c r="I115" s="5">
        <f t="shared" si="25"/>
        <v>3.5092396789382618E-7</v>
      </c>
      <c r="J115" s="3">
        <f t="shared" si="20"/>
        <v>1072.5373593493143</v>
      </c>
      <c r="M115" s="2">
        <f t="shared" si="26"/>
        <v>3413.8015118263838</v>
      </c>
      <c r="N115" s="1">
        <f t="shared" si="21"/>
        <v>265.97029017312855</v>
      </c>
      <c r="O115" s="1">
        <f t="shared" si="22"/>
        <v>66483.338468496746</v>
      </c>
    </row>
    <row r="116" spans="1:15" x14ac:dyDescent="0.15">
      <c r="A116" s="2">
        <f t="shared" si="23"/>
        <v>11300</v>
      </c>
      <c r="B116" s="1">
        <f t="shared" si="14"/>
        <v>1382.6675268439494</v>
      </c>
      <c r="C116" s="8">
        <f t="shared" si="15"/>
        <v>0.65343455899997605</v>
      </c>
      <c r="D116" s="4">
        <f t="shared" si="16"/>
        <v>1.6840072293020667E-3</v>
      </c>
      <c r="E116" s="8">
        <f t="shared" si="17"/>
        <v>0.70837270676923114</v>
      </c>
      <c r="F116" s="1">
        <f t="shared" si="24"/>
        <v>478.47200000000004</v>
      </c>
      <c r="G116" s="1">
        <f t="shared" si="18"/>
        <v>18.802000000000021</v>
      </c>
      <c r="H116" s="11">
        <f t="shared" si="19"/>
        <v>0.92244457297088878</v>
      </c>
      <c r="I116" s="5">
        <f t="shared" si="25"/>
        <v>3.5071666386246062E-7</v>
      </c>
      <c r="J116" s="3">
        <f t="shared" si="20"/>
        <v>1072.1385791025336</v>
      </c>
      <c r="M116" s="2">
        <f t="shared" si="26"/>
        <v>3444.2818824676906</v>
      </c>
      <c r="N116" s="1">
        <f t="shared" si="21"/>
        <v>265.77216776396006</v>
      </c>
      <c r="O116" s="1">
        <f t="shared" si="22"/>
        <v>66223.323586513798</v>
      </c>
    </row>
    <row r="117" spans="1:15" x14ac:dyDescent="0.15">
      <c r="A117" s="2">
        <f t="shared" si="23"/>
        <v>11400</v>
      </c>
      <c r="B117" s="1">
        <f t="shared" si="14"/>
        <v>1377.2536322165342</v>
      </c>
      <c r="C117" s="8">
        <f t="shared" si="15"/>
        <v>0.65087600766376852</v>
      </c>
      <c r="D117" s="4">
        <f t="shared" si="16"/>
        <v>1.6786624098953852E-3</v>
      </c>
      <c r="E117" s="8">
        <f t="shared" si="17"/>
        <v>0.70612442414643461</v>
      </c>
      <c r="F117" s="1">
        <f t="shared" si="24"/>
        <v>478.11600000000004</v>
      </c>
      <c r="G117" s="1">
        <f t="shared" si="18"/>
        <v>18.446000000000026</v>
      </c>
      <c r="H117" s="11">
        <f t="shared" si="19"/>
        <v>0.92175824175824173</v>
      </c>
      <c r="I117" s="5">
        <f t="shared" si="25"/>
        <v>3.5050928779527763E-7</v>
      </c>
      <c r="J117" s="3">
        <f t="shared" si="20"/>
        <v>1071.7396504748715</v>
      </c>
      <c r="M117" s="2">
        <f t="shared" si="26"/>
        <v>3474.7622531089978</v>
      </c>
      <c r="N117" s="1">
        <f t="shared" si="21"/>
        <v>265.57404535479156</v>
      </c>
      <c r="O117" s="1">
        <f t="shared" si="22"/>
        <v>65964.132850984985</v>
      </c>
    </row>
    <row r="118" spans="1:15" x14ac:dyDescent="0.15">
      <c r="A118" s="2">
        <f t="shared" si="23"/>
        <v>11500</v>
      </c>
      <c r="B118" s="1">
        <f t="shared" si="14"/>
        <v>1371.8569269692507</v>
      </c>
      <c r="C118" s="8">
        <f t="shared" si="15"/>
        <v>0.6483255798531431</v>
      </c>
      <c r="D118" s="4">
        <f t="shared" si="16"/>
        <v>1.6733305920163981E-3</v>
      </c>
      <c r="E118" s="8">
        <f t="shared" si="17"/>
        <v>0.70388161057816745</v>
      </c>
      <c r="F118" s="1">
        <f t="shared" si="24"/>
        <v>477.76000000000005</v>
      </c>
      <c r="G118" s="1">
        <f t="shared" si="18"/>
        <v>18.090000000000032</v>
      </c>
      <c r="H118" s="11">
        <f t="shared" si="19"/>
        <v>0.92107191054559479</v>
      </c>
      <c r="I118" s="5">
        <f t="shared" si="25"/>
        <v>3.5030183963298995E-7</v>
      </c>
      <c r="J118" s="3">
        <f t="shared" si="20"/>
        <v>1071.3405733005727</v>
      </c>
      <c r="M118" s="2">
        <f t="shared" si="26"/>
        <v>3505.2426237503046</v>
      </c>
      <c r="N118" s="1">
        <f t="shared" si="21"/>
        <v>265.37592294562307</v>
      </c>
      <c r="O118" s="1">
        <f t="shared" si="22"/>
        <v>65705.764261589531</v>
      </c>
    </row>
    <row r="119" spans="1:15" x14ac:dyDescent="0.15">
      <c r="A119" s="2">
        <f t="shared" si="23"/>
        <v>11600</v>
      </c>
      <c r="B119" s="1">
        <f t="shared" si="14"/>
        <v>1366.4773692725621</v>
      </c>
      <c r="C119" s="8">
        <f t="shared" si="15"/>
        <v>0.6457832557998876</v>
      </c>
      <c r="D119" s="4">
        <f t="shared" si="16"/>
        <v>1.6680117536909385E-3</v>
      </c>
      <c r="E119" s="8">
        <f t="shared" si="17"/>
        <v>0.7016442568210608</v>
      </c>
      <c r="F119" s="1">
        <f t="shared" si="24"/>
        <v>477.40400000000005</v>
      </c>
      <c r="G119" s="1">
        <f t="shared" si="18"/>
        <v>17.734000000000037</v>
      </c>
      <c r="H119" s="11">
        <f t="shared" si="19"/>
        <v>0.92038557933294773</v>
      </c>
      <c r="I119" s="5">
        <f t="shared" si="25"/>
        <v>3.5009431931624566E-7</v>
      </c>
      <c r="J119" s="3">
        <f t="shared" si="20"/>
        <v>1070.9413474135733</v>
      </c>
      <c r="M119" s="2">
        <f t="shared" si="26"/>
        <v>3535.7229943916118</v>
      </c>
      <c r="N119" s="1">
        <f t="shared" si="21"/>
        <v>265.17780053645453</v>
      </c>
      <c r="O119" s="1">
        <f t="shared" si="22"/>
        <v>65448.215821374368</v>
      </c>
    </row>
    <row r="120" spans="1:15" x14ac:dyDescent="0.15">
      <c r="A120" s="2">
        <f t="shared" si="23"/>
        <v>11700</v>
      </c>
      <c r="B120" s="1">
        <f t="shared" si="14"/>
        <v>1361.1149173676579</v>
      </c>
      <c r="C120" s="8">
        <f t="shared" si="15"/>
        <v>0.64324901576921445</v>
      </c>
      <c r="D120" s="4">
        <f t="shared" si="16"/>
        <v>1.6627058729656427E-3</v>
      </c>
      <c r="E120" s="8">
        <f t="shared" si="17"/>
        <v>0.69941235364049648</v>
      </c>
      <c r="F120" s="1">
        <f t="shared" si="24"/>
        <v>477.04800000000006</v>
      </c>
      <c r="G120" s="1">
        <f t="shared" si="18"/>
        <v>17.378000000000043</v>
      </c>
      <c r="H120" s="11">
        <f t="shared" si="19"/>
        <v>0.91969924812030079</v>
      </c>
      <c r="I120" s="5">
        <f t="shared" si="25"/>
        <v>3.4988672678562915E-7</v>
      </c>
      <c r="J120" s="3">
        <f t="shared" si="20"/>
        <v>1070.5419726474997</v>
      </c>
      <c r="M120" s="2">
        <f t="shared" si="26"/>
        <v>3566.2033650329186</v>
      </c>
      <c r="N120" s="1">
        <f t="shared" si="21"/>
        <v>264.97967812728604</v>
      </c>
      <c r="O120" s="1">
        <f t="shared" si="22"/>
        <v>65191.485536751024</v>
      </c>
    </row>
    <row r="121" spans="1:15" x14ac:dyDescent="0.15">
      <c r="A121" s="2">
        <f t="shared" si="23"/>
        <v>11800</v>
      </c>
      <c r="B121" s="1">
        <f t="shared" si="14"/>
        <v>1355.7695295663809</v>
      </c>
      <c r="C121" s="8">
        <f t="shared" si="15"/>
        <v>0.64072284005972635</v>
      </c>
      <c r="D121" s="4">
        <f t="shared" si="16"/>
        <v>1.6574129279079402E-3</v>
      </c>
      <c r="E121" s="8">
        <f t="shared" si="17"/>
        <v>0.69718589181060309</v>
      </c>
      <c r="F121" s="1">
        <f t="shared" si="24"/>
        <v>476.69200000000006</v>
      </c>
      <c r="G121" s="1">
        <f t="shared" si="18"/>
        <v>17.022000000000048</v>
      </c>
      <c r="H121" s="11">
        <f t="shared" si="19"/>
        <v>0.91901291690765374</v>
      </c>
      <c r="I121" s="5">
        <f t="shared" si="25"/>
        <v>3.4967906198166044E-7</v>
      </c>
      <c r="J121" s="3">
        <f t="shared" si="20"/>
        <v>1070.1424488356679</v>
      </c>
      <c r="M121" s="2">
        <f t="shared" si="26"/>
        <v>3596.6837356742258</v>
      </c>
      <c r="N121" s="1">
        <f t="shared" si="21"/>
        <v>264.78155571811754</v>
      </c>
      <c r="O121" s="1">
        <f t="shared" si="22"/>
        <v>64935.571417492225</v>
      </c>
    </row>
    <row r="122" spans="1:15" x14ac:dyDescent="0.15">
      <c r="A122" s="2">
        <f t="shared" si="23"/>
        <v>11900</v>
      </c>
      <c r="B122" s="1">
        <f t="shared" si="14"/>
        <v>1350.4411642511668</v>
      </c>
      <c r="C122" s="8">
        <f t="shared" si="15"/>
        <v>0.63820470900338699</v>
      </c>
      <c r="D122" s="4">
        <f t="shared" si="16"/>
        <v>1.6521328966060569E-3</v>
      </c>
      <c r="E122" s="8">
        <f t="shared" si="17"/>
        <v>0.69496486211425712</v>
      </c>
      <c r="F122" s="1">
        <f t="shared" si="24"/>
        <v>476.33600000000007</v>
      </c>
      <c r="G122" s="1">
        <f t="shared" si="18"/>
        <v>16.666000000000054</v>
      </c>
      <c r="H122" s="11">
        <f t="shared" si="19"/>
        <v>0.9183265856950068</v>
      </c>
      <c r="I122" s="5">
        <f t="shared" si="25"/>
        <v>3.4947132484479562E-7</v>
      </c>
      <c r="J122" s="3">
        <f t="shared" si="20"/>
        <v>1069.7427758110825</v>
      </c>
      <c r="M122" s="2">
        <f t="shared" si="26"/>
        <v>3627.1641063155325</v>
      </c>
      <c r="N122" s="1">
        <f t="shared" si="21"/>
        <v>264.58343330894905</v>
      </c>
      <c r="O122" s="1">
        <f t="shared" si="22"/>
        <v>64680.471476728882</v>
      </c>
    </row>
    <row r="123" spans="1:15" x14ac:dyDescent="0.15">
      <c r="A123" s="2">
        <f t="shared" si="23"/>
        <v>12000</v>
      </c>
      <c r="B123" s="1">
        <f t="shared" si="14"/>
        <v>1345.1297798749704</v>
      </c>
      <c r="C123" s="8">
        <f t="shared" si="15"/>
        <v>0.63569460296548697</v>
      </c>
      <c r="D123" s="4">
        <f t="shared" si="16"/>
        <v>1.646865757169003E-3</v>
      </c>
      <c r="E123" s="8">
        <f t="shared" si="17"/>
        <v>0.69274925534307763</v>
      </c>
      <c r="F123" s="1">
        <f t="shared" si="24"/>
        <v>475.98</v>
      </c>
      <c r="G123" s="1">
        <f t="shared" si="18"/>
        <v>16.310000000000002</v>
      </c>
      <c r="H123" s="11">
        <f t="shared" si="19"/>
        <v>0.91764025448235975</v>
      </c>
      <c r="I123" s="5">
        <f t="shared" si="25"/>
        <v>3.4926351531542648E-7</v>
      </c>
      <c r="J123" s="3">
        <f t="shared" si="20"/>
        <v>1069.3429534064364</v>
      </c>
      <c r="M123" s="2">
        <f t="shared" si="26"/>
        <v>3657.6444769568398</v>
      </c>
      <c r="N123" s="1">
        <f t="shared" si="21"/>
        <v>264.38531089978056</v>
      </c>
      <c r="O123" s="1">
        <f t="shared" si="22"/>
        <v>64426.183730947065</v>
      </c>
    </row>
    <row r="124" spans="1:15" x14ac:dyDescent="0.15">
      <c r="A124" s="2">
        <f t="shared" si="23"/>
        <v>12100</v>
      </c>
      <c r="B124" s="1">
        <f t="shared" si="14"/>
        <v>1339.8353349612044</v>
      </c>
      <c r="C124" s="8">
        <f t="shared" si="15"/>
        <v>0.63319250234461455</v>
      </c>
      <c r="D124" s="4">
        <f t="shared" si="16"/>
        <v>1.641611487726574E-3</v>
      </c>
      <c r="E124" s="8">
        <f t="shared" si="17"/>
        <v>0.69053906229742734</v>
      </c>
      <c r="F124" s="1">
        <f t="shared" si="24"/>
        <v>475.62400000000002</v>
      </c>
      <c r="G124" s="1">
        <f t="shared" si="18"/>
        <v>15.954000000000008</v>
      </c>
      <c r="H124" s="11">
        <f t="shared" si="19"/>
        <v>0.9169539232697127</v>
      </c>
      <c r="I124" s="5">
        <f t="shared" si="25"/>
        <v>3.4905563333388034E-7</v>
      </c>
      <c r="J124" s="3">
        <f t="shared" si="20"/>
        <v>1068.9429814541093</v>
      </c>
      <c r="M124" s="2">
        <f t="shared" si="26"/>
        <v>3688.1248475981465</v>
      </c>
      <c r="N124" s="1">
        <f t="shared" si="21"/>
        <v>264.18718849061207</v>
      </c>
      <c r="O124" s="1">
        <f t="shared" si="22"/>
        <v>64172.70619998459</v>
      </c>
    </row>
    <row r="125" spans="1:15" x14ac:dyDescent="0.15">
      <c r="A125" s="2">
        <f t="shared" si="23"/>
        <v>12200</v>
      </c>
      <c r="B125" s="1">
        <f t="shared" si="14"/>
        <v>1334.5577881036697</v>
      </c>
      <c r="C125" s="8">
        <f t="shared" si="15"/>
        <v>0.63069838757262275</v>
      </c>
      <c r="D125" s="4">
        <f t="shared" si="16"/>
        <v>1.6363700664293456E-3</v>
      </c>
      <c r="E125" s="8">
        <f t="shared" si="17"/>
        <v>0.68833427378640977</v>
      </c>
      <c r="F125" s="1">
        <f t="shared" si="24"/>
        <v>475.26800000000003</v>
      </c>
      <c r="G125" s="1">
        <f t="shared" si="18"/>
        <v>15.598000000000013</v>
      </c>
      <c r="H125" s="11">
        <f t="shared" si="19"/>
        <v>0.91626759205706576</v>
      </c>
      <c r="I125" s="5">
        <f t="shared" si="25"/>
        <v>3.4884767884042058E-7</v>
      </c>
      <c r="J125" s="3">
        <f t="shared" si="20"/>
        <v>1068.5428597861669</v>
      </c>
      <c r="M125" s="2">
        <f t="shared" si="26"/>
        <v>3718.6052182394537</v>
      </c>
      <c r="N125" s="1">
        <f t="shared" si="21"/>
        <v>263.98906608144358</v>
      </c>
      <c r="O125" s="1">
        <f t="shared" si="22"/>
        <v>63920.036907028029</v>
      </c>
    </row>
    <row r="126" spans="1:15" x14ac:dyDescent="0.15">
      <c r="A126" s="2">
        <f t="shared" si="23"/>
        <v>12300</v>
      </c>
      <c r="B126" s="1">
        <f t="shared" si="14"/>
        <v>1329.2970979664872</v>
      </c>
      <c r="C126" s="8">
        <f t="shared" si="15"/>
        <v>0.628212239114597</v>
      </c>
      <c r="D126" s="4">
        <f t="shared" si="16"/>
        <v>1.6311414714486659E-3</v>
      </c>
      <c r="E126" s="8">
        <f t="shared" si="17"/>
        <v>0.68613488062786676</v>
      </c>
      <c r="F126" s="1">
        <f t="shared" si="24"/>
        <v>474.91200000000003</v>
      </c>
      <c r="G126" s="1">
        <f t="shared" si="18"/>
        <v>15.242000000000019</v>
      </c>
      <c r="H126" s="11">
        <f t="shared" si="19"/>
        <v>0.91558126084441871</v>
      </c>
      <c r="I126" s="5">
        <f t="shared" si="25"/>
        <v>3.4863965177524588E-7</v>
      </c>
      <c r="J126" s="3">
        <f t="shared" si="20"/>
        <v>1068.142588234361</v>
      </c>
      <c r="M126" s="2">
        <f t="shared" si="26"/>
        <v>3749.0855888807605</v>
      </c>
      <c r="N126" s="1">
        <f t="shared" si="21"/>
        <v>263.79094367227509</v>
      </c>
      <c r="O126" s="1">
        <f t="shared" si="22"/>
        <v>63668.173878609443</v>
      </c>
    </row>
    <row r="127" spans="1:15" x14ac:dyDescent="0.15">
      <c r="A127" s="2">
        <f t="shared" si="23"/>
        <v>12400</v>
      </c>
      <c r="B127" s="1">
        <f t="shared" si="14"/>
        <v>1324.0532232840351</v>
      </c>
      <c r="C127" s="8">
        <f t="shared" si="15"/>
        <v>0.62573403746882561</v>
      </c>
      <c r="D127" s="4">
        <f t="shared" si="16"/>
        <v>1.6259256809766579E-3</v>
      </c>
      <c r="E127" s="8">
        <f t="shared" si="17"/>
        <v>0.68394087364837841</v>
      </c>
      <c r="F127" s="1">
        <f t="shared" si="24"/>
        <v>474.55600000000004</v>
      </c>
      <c r="G127" s="1">
        <f t="shared" si="18"/>
        <v>14.886000000000024</v>
      </c>
      <c r="H127" s="11">
        <f t="shared" si="19"/>
        <v>0.91489492963177177</v>
      </c>
      <c r="I127" s="5">
        <f t="shared" si="25"/>
        <v>3.4843155207849065E-7</v>
      </c>
      <c r="J127" s="3">
        <f t="shared" si="20"/>
        <v>1067.7421666301279</v>
      </c>
      <c r="M127" s="2">
        <f t="shared" si="26"/>
        <v>3779.5659595220677</v>
      </c>
      <c r="N127" s="1">
        <f t="shared" si="21"/>
        <v>263.5928212631066</v>
      </c>
      <c r="O127" s="1">
        <f t="shared" si="22"/>
        <v>63417.115144603435</v>
      </c>
    </row>
    <row r="128" spans="1:15" x14ac:dyDescent="0.15">
      <c r="A128" s="2">
        <f t="shared" si="23"/>
        <v>12500</v>
      </c>
      <c r="B128" s="1">
        <f t="shared" si="14"/>
        <v>1318.8261228608771</v>
      </c>
      <c r="C128" s="8">
        <f t="shared" si="15"/>
        <v>0.62326376316676613</v>
      </c>
      <c r="D128" s="4">
        <f t="shared" si="16"/>
        <v>1.6207226732262079E-3</v>
      </c>
      <c r="E128" s="8">
        <f t="shared" si="17"/>
        <v>0.68175224368325937</v>
      </c>
      <c r="F128" s="1">
        <f t="shared" si="24"/>
        <v>474.20000000000005</v>
      </c>
      <c r="G128" s="1">
        <f t="shared" si="18"/>
        <v>14.53000000000003</v>
      </c>
      <c r="H128" s="11">
        <f t="shared" si="19"/>
        <v>0.91420859841912472</v>
      </c>
      <c r="I128" s="5">
        <f t="shared" si="25"/>
        <v>3.482233796902246E-7</v>
      </c>
      <c r="J128" s="3">
        <f t="shared" si="20"/>
        <v>1067.3415948045872</v>
      </c>
      <c r="M128" s="2">
        <f t="shared" si="26"/>
        <v>3810.0463301633745</v>
      </c>
      <c r="N128" s="1">
        <f t="shared" si="21"/>
        <v>263.39469885393811</v>
      </c>
      <c r="O128" s="1">
        <f t="shared" si="22"/>
        <v>63166.858738223695</v>
      </c>
    </row>
    <row r="129" spans="1:15" x14ac:dyDescent="0.15">
      <c r="A129" s="2">
        <f t="shared" si="23"/>
        <v>12600</v>
      </c>
      <c r="B129" s="1">
        <f t="shared" si="14"/>
        <v>1313.6157555717004</v>
      </c>
      <c r="C129" s="8">
        <f t="shared" si="15"/>
        <v>0.62080139677301538</v>
      </c>
      <c r="D129" s="4">
        <f t="shared" si="16"/>
        <v>1.6155324264309676E-3</v>
      </c>
      <c r="E129" s="8">
        <f t="shared" si="17"/>
        <v>0.67956898157655898</v>
      </c>
      <c r="F129" s="1">
        <f t="shared" si="24"/>
        <v>473.84400000000005</v>
      </c>
      <c r="G129" s="1">
        <f t="shared" si="18"/>
        <v>14.174000000000035</v>
      </c>
      <c r="H129" s="11">
        <f t="shared" si="19"/>
        <v>0.91352226720647778</v>
      </c>
      <c r="I129" s="5">
        <f t="shared" si="25"/>
        <v>3.4801513455045309E-7</v>
      </c>
      <c r="J129" s="3">
        <f t="shared" si="20"/>
        <v>1066.9408725885421</v>
      </c>
      <c r="M129" s="2">
        <f t="shared" si="26"/>
        <v>3840.5267008046817</v>
      </c>
      <c r="N129" s="1">
        <f t="shared" si="21"/>
        <v>263.19657644476962</v>
      </c>
      <c r="O129" s="1">
        <f t="shared" si="22"/>
        <v>62917.402696020014</v>
      </c>
    </row>
    <row r="130" spans="1:15" x14ac:dyDescent="0.15">
      <c r="A130" s="2">
        <f t="shared" si="23"/>
        <v>12700</v>
      </c>
      <c r="B130" s="1">
        <f t="shared" si="14"/>
        <v>1308.4220803612443</v>
      </c>
      <c r="C130" s="8">
        <f t="shared" si="15"/>
        <v>0.61834691888527615</v>
      </c>
      <c r="D130" s="4">
        <f t="shared" si="16"/>
        <v>1.6103549188453453E-3</v>
      </c>
      <c r="E130" s="8">
        <f t="shared" si="17"/>
        <v>0.67739107818105782</v>
      </c>
      <c r="F130" s="1">
        <f t="shared" si="24"/>
        <v>473.48800000000006</v>
      </c>
      <c r="G130" s="1">
        <f t="shared" si="18"/>
        <v>13.81800000000004</v>
      </c>
      <c r="H130" s="11">
        <f t="shared" si="19"/>
        <v>0.91283593599383073</v>
      </c>
      <c r="I130" s="5">
        <f t="shared" si="25"/>
        <v>3.4780681659911681E-7</v>
      </c>
      <c r="J130" s="3">
        <f t="shared" si="20"/>
        <v>1066.5399998124776</v>
      </c>
      <c r="M130" s="2">
        <f t="shared" si="26"/>
        <v>3871.0070714459885</v>
      </c>
      <c r="N130" s="1">
        <f t="shared" si="21"/>
        <v>262.99845403560107</v>
      </c>
      <c r="O130" s="1">
        <f t="shared" si="22"/>
        <v>62668.745057875123</v>
      </c>
    </row>
    <row r="131" spans="1:15" x14ac:dyDescent="0.15">
      <c r="A131" s="2">
        <f t="shared" si="23"/>
        <v>12800</v>
      </c>
      <c r="B131" s="1">
        <f t="shared" ref="B131:B194" si="27">2116*(F131/518.7)^(32.2/0.00356/1716)</f>
        <v>1303.245056244237</v>
      </c>
      <c r="C131" s="8">
        <f t="shared" si="15"/>
        <v>0.61590031013432756</v>
      </c>
      <c r="D131" s="4">
        <f t="shared" si="16"/>
        <v>1.6051901287445047E-3</v>
      </c>
      <c r="E131" s="8">
        <f t="shared" si="17"/>
        <v>0.67521852435826712</v>
      </c>
      <c r="F131" s="1">
        <f t="shared" si="24"/>
        <v>473.13200000000006</v>
      </c>
      <c r="G131" s="1">
        <f t="shared" si="18"/>
        <v>13.462000000000046</v>
      </c>
      <c r="H131" s="11">
        <f t="shared" si="19"/>
        <v>0.91214960478118379</v>
      </c>
      <c r="I131" s="5">
        <f t="shared" si="25"/>
        <v>3.4759842577609184E-7</v>
      </c>
      <c r="J131" s="3">
        <f t="shared" si="20"/>
        <v>1066.1389763065602</v>
      </c>
      <c r="M131" s="2">
        <f t="shared" si="26"/>
        <v>3901.4874420872957</v>
      </c>
      <c r="N131" s="1">
        <f t="shared" si="21"/>
        <v>262.80033162643258</v>
      </c>
      <c r="O131" s="1">
        <f t="shared" si="22"/>
        <v>62420.883867001656</v>
      </c>
    </row>
    <row r="132" spans="1:15" x14ac:dyDescent="0.15">
      <c r="A132" s="2">
        <f t="shared" si="23"/>
        <v>12900</v>
      </c>
      <c r="B132" s="1">
        <f t="shared" si="27"/>
        <v>1298.0846423053258</v>
      </c>
      <c r="C132" s="8">
        <f t="shared" ref="C132:C195" si="28">B132/B$3</f>
        <v>0.61346155118399137</v>
      </c>
      <c r="D132" s="4">
        <f t="shared" ref="D132:D195" si="29">B132/1716/F132</f>
        <v>1.6000380344243581E-3</v>
      </c>
      <c r="E132" s="8">
        <f t="shared" ref="E132:E195" si="30">D132/D$3</f>
        <v>0.67305131097842597</v>
      </c>
      <c r="F132" s="1">
        <f t="shared" si="24"/>
        <v>472.77600000000007</v>
      </c>
      <c r="G132" s="1">
        <f t="shared" ref="G132:G195" si="31">F132-459.67</f>
        <v>13.106000000000051</v>
      </c>
      <c r="H132" s="11">
        <f t="shared" ref="H132:H195" si="32">F132/F$3</f>
        <v>0.91146327356853674</v>
      </c>
      <c r="I132" s="5">
        <f t="shared" si="25"/>
        <v>3.4738996202118939E-7</v>
      </c>
      <c r="J132" s="3">
        <f t="shared" ref="J132:J195" si="33">(1.4*1716*F132)^0.5</f>
        <v>1065.7378019006362</v>
      </c>
      <c r="M132" s="2">
        <f t="shared" si="26"/>
        <v>3931.9678127286024</v>
      </c>
      <c r="N132" s="1">
        <f t="shared" ref="N132:N195" si="34">288.16-0.0065*M132</f>
        <v>262.60220921726409</v>
      </c>
      <c r="O132" s="1">
        <f t="shared" ref="O132:O195" si="35">101325*(N132/288.16)^(9.81/0.0065/287)</f>
        <v>62173.817169938651</v>
      </c>
    </row>
    <row r="133" spans="1:15" x14ac:dyDescent="0.15">
      <c r="A133" s="2">
        <f t="shared" ref="A133:A196" si="36">A132+100</f>
        <v>13000</v>
      </c>
      <c r="B133" s="1">
        <f t="shared" si="27"/>
        <v>1292.940797699014</v>
      </c>
      <c r="C133" s="8">
        <f t="shared" si="28"/>
        <v>0.61103062273110298</v>
      </c>
      <c r="D133" s="4">
        <f t="shared" si="29"/>
        <v>1.5948986142015655E-3</v>
      </c>
      <c r="E133" s="8">
        <f t="shared" si="30"/>
        <v>0.67088942892050096</v>
      </c>
      <c r="F133" s="1">
        <f t="shared" ref="F133:F196" si="37">518.7-0.00356*A133</f>
        <v>472.42000000000007</v>
      </c>
      <c r="G133" s="1">
        <f t="shared" si="31"/>
        <v>12.750000000000057</v>
      </c>
      <c r="H133" s="11">
        <f t="shared" si="32"/>
        <v>0.9107769423558898</v>
      </c>
      <c r="I133" s="5">
        <f t="shared" ref="I133:I196" si="38">I$3*(F133/F$3)^1.5*((F$3+199.8)/(F133+199.8))</f>
        <v>3.4718142527415619E-7</v>
      </c>
      <c r="J133" s="3">
        <f t="shared" si="33"/>
        <v>1065.3364764242328</v>
      </c>
      <c r="M133" s="2">
        <f t="shared" si="26"/>
        <v>3962.4481833699097</v>
      </c>
      <c r="N133" s="1">
        <f t="shared" si="34"/>
        <v>262.4040868080956</v>
      </c>
      <c r="O133" s="1">
        <f t="shared" si="35"/>
        <v>61927.543016548669</v>
      </c>
    </row>
    <row r="134" spans="1:15" x14ac:dyDescent="0.15">
      <c r="A134" s="2">
        <f t="shared" si="36"/>
        <v>13100</v>
      </c>
      <c r="B134" s="1">
        <f t="shared" si="27"/>
        <v>1287.8134816495888</v>
      </c>
      <c r="C134" s="8">
        <f t="shared" si="28"/>
        <v>0.60860750550547671</v>
      </c>
      <c r="D134" s="4">
        <f t="shared" si="29"/>
        <v>1.5897718464135257E-3</v>
      </c>
      <c r="E134" s="8">
        <f t="shared" si="30"/>
        <v>0.66873286907218243</v>
      </c>
      <c r="F134" s="1">
        <f t="shared" si="37"/>
        <v>472.06400000000008</v>
      </c>
      <c r="G134" s="1">
        <f t="shared" si="31"/>
        <v>12.394000000000062</v>
      </c>
      <c r="H134" s="11">
        <f t="shared" si="32"/>
        <v>0.91009061114324274</v>
      </c>
      <c r="I134" s="5">
        <f t="shared" si="38"/>
        <v>3.4697281547467381E-7</v>
      </c>
      <c r="J134" s="3">
        <f t="shared" si="33"/>
        <v>1064.9349997065549</v>
      </c>
      <c r="M134" s="2">
        <f t="shared" si="26"/>
        <v>3992.9285540112164</v>
      </c>
      <c r="N134" s="1">
        <f t="shared" si="34"/>
        <v>262.20596439892711</v>
      </c>
      <c r="O134" s="1">
        <f t="shared" si="35"/>
        <v>61682.059460014658</v>
      </c>
    </row>
    <row r="135" spans="1:15" x14ac:dyDescent="0.15">
      <c r="A135" s="2">
        <f t="shared" si="36"/>
        <v>13200</v>
      </c>
      <c r="B135" s="1">
        <f t="shared" si="27"/>
        <v>1282.7026534510599</v>
      </c>
      <c r="C135" s="8">
        <f t="shared" si="28"/>
        <v>0.60619218026987709</v>
      </c>
      <c r="D135" s="4">
        <f t="shared" si="29"/>
        <v>1.5846577094183773E-3</v>
      </c>
      <c r="E135" s="8">
        <f t="shared" si="30"/>
        <v>0.66658162232988472</v>
      </c>
      <c r="F135" s="1">
        <f t="shared" si="37"/>
        <v>471.70800000000003</v>
      </c>
      <c r="G135" s="1">
        <f t="shared" si="31"/>
        <v>12.038000000000011</v>
      </c>
      <c r="H135" s="11">
        <f t="shared" si="32"/>
        <v>0.90940427993059569</v>
      </c>
      <c r="I135" s="5">
        <f t="shared" si="38"/>
        <v>3.4676413256235923E-7</v>
      </c>
      <c r="J135" s="3">
        <f t="shared" si="33"/>
        <v>1064.5333715764857</v>
      </c>
      <c r="M135" s="2">
        <f t="shared" si="26"/>
        <v>4023.4089246525236</v>
      </c>
      <c r="N135" s="1">
        <f t="shared" si="34"/>
        <v>262.00784198975862</v>
      </c>
      <c r="O135" s="1">
        <f t="shared" si="35"/>
        <v>61437.364556836648</v>
      </c>
    </row>
    <row r="136" spans="1:15" x14ac:dyDescent="0.15">
      <c r="A136" s="2">
        <f t="shared" si="36"/>
        <v>13300</v>
      </c>
      <c r="B136" s="1">
        <f t="shared" si="27"/>
        <v>1277.6082724670907</v>
      </c>
      <c r="C136" s="8">
        <f t="shared" si="28"/>
        <v>0.60378462781998621</v>
      </c>
      <c r="D136" s="4">
        <f t="shared" si="29"/>
        <v>1.5795561815949914E-3</v>
      </c>
      <c r="E136" s="8">
        <f t="shared" si="30"/>
        <v>0.66443567959874328</v>
      </c>
      <c r="F136" s="1">
        <f t="shared" si="37"/>
        <v>471.35200000000003</v>
      </c>
      <c r="G136" s="1">
        <f t="shared" si="31"/>
        <v>11.682000000000016</v>
      </c>
      <c r="H136" s="11">
        <f t="shared" si="32"/>
        <v>0.90871794871794875</v>
      </c>
      <c r="I136" s="5">
        <f t="shared" si="38"/>
        <v>3.4655537647676447E-7</v>
      </c>
      <c r="J136" s="3">
        <f t="shared" si="33"/>
        <v>1064.1315918625853</v>
      </c>
      <c r="M136" s="2">
        <f t="shared" si="26"/>
        <v>4053.8892952938304</v>
      </c>
      <c r="N136" s="1">
        <f t="shared" si="34"/>
        <v>261.80971958059013</v>
      </c>
      <c r="O136" s="1">
        <f t="shared" si="35"/>
        <v>61193.456366828621</v>
      </c>
    </row>
    <row r="137" spans="1:15" x14ac:dyDescent="0.15">
      <c r="A137" s="2">
        <f t="shared" si="36"/>
        <v>13400</v>
      </c>
      <c r="B137" s="1">
        <f t="shared" si="27"/>
        <v>1272.5302981309289</v>
      </c>
      <c r="C137" s="8">
        <f t="shared" si="28"/>
        <v>0.60138482898437096</v>
      </c>
      <c r="D137" s="4">
        <f t="shared" si="29"/>
        <v>1.574467241342966E-3</v>
      </c>
      <c r="E137" s="8">
        <f t="shared" si="30"/>
        <v>0.66229503179261229</v>
      </c>
      <c r="F137" s="1">
        <f t="shared" si="37"/>
        <v>470.99600000000004</v>
      </c>
      <c r="G137" s="1">
        <f t="shared" si="31"/>
        <v>11.326000000000022</v>
      </c>
      <c r="H137" s="11">
        <f t="shared" si="32"/>
        <v>0.9080316175053017</v>
      </c>
      <c r="I137" s="5">
        <f t="shared" si="38"/>
        <v>3.4634654715737628E-7</v>
      </c>
      <c r="J137" s="3">
        <f t="shared" si="33"/>
        <v>1063.7296603930906</v>
      </c>
      <c r="M137" s="2">
        <f t="shared" si="26"/>
        <v>4084.3696659351376</v>
      </c>
      <c r="N137" s="1">
        <f t="shared" si="34"/>
        <v>261.61159717142164</v>
      </c>
      <c r="O137" s="1">
        <f t="shared" si="35"/>
        <v>60950.332953115554</v>
      </c>
    </row>
    <row r="138" spans="1:15" x14ac:dyDescent="0.15">
      <c r="A138" s="2">
        <f t="shared" si="36"/>
        <v>13500</v>
      </c>
      <c r="B138" s="1">
        <f t="shared" si="27"/>
        <v>1267.468689945345</v>
      </c>
      <c r="C138" s="8">
        <f t="shared" si="28"/>
        <v>0.59899276462445417</v>
      </c>
      <c r="D138" s="4">
        <f t="shared" si="29"/>
        <v>1.5693908670826268E-3</v>
      </c>
      <c r="E138" s="8">
        <f t="shared" si="30"/>
        <v>0.66015966983406504</v>
      </c>
      <c r="F138" s="1">
        <f t="shared" si="37"/>
        <v>470.64000000000004</v>
      </c>
      <c r="G138" s="1">
        <f t="shared" si="31"/>
        <v>10.970000000000027</v>
      </c>
      <c r="H138" s="11">
        <f t="shared" si="32"/>
        <v>0.90734528629265476</v>
      </c>
      <c r="I138" s="5">
        <f t="shared" si="38"/>
        <v>3.4613764454361694E-7</v>
      </c>
      <c r="J138" s="3">
        <f t="shared" si="33"/>
        <v>1063.3275769959132</v>
      </c>
      <c r="M138" s="2">
        <f t="shared" si="26"/>
        <v>4114.8500365764448</v>
      </c>
      <c r="N138" s="1">
        <f t="shared" si="34"/>
        <v>261.41347476225314</v>
      </c>
      <c r="O138" s="1">
        <f t="shared" si="35"/>
        <v>60707.992382130025</v>
      </c>
    </row>
    <row r="139" spans="1:15" x14ac:dyDescent="0.15">
      <c r="A139" s="2">
        <f t="shared" si="36"/>
        <v>13600</v>
      </c>
      <c r="B139" s="1">
        <f t="shared" si="27"/>
        <v>1262.4234074825599</v>
      </c>
      <c r="C139" s="8">
        <f t="shared" si="28"/>
        <v>0.59660841563448008</v>
      </c>
      <c r="D139" s="4">
        <f t="shared" si="29"/>
        <v>1.5643270372550165E-3</v>
      </c>
      <c r="E139" s="8">
        <f t="shared" si="30"/>
        <v>0.65802958465438932</v>
      </c>
      <c r="F139" s="1">
        <f t="shared" si="37"/>
        <v>470.28400000000005</v>
      </c>
      <c r="G139" s="1">
        <f t="shared" si="31"/>
        <v>10.614000000000033</v>
      </c>
      <c r="H139" s="11">
        <f t="shared" si="32"/>
        <v>0.90665895508000771</v>
      </c>
      <c r="I139" s="5">
        <f t="shared" si="38"/>
        <v>3.45928668574843E-7</v>
      </c>
      <c r="J139" s="3">
        <f t="shared" si="33"/>
        <v>1062.9253414986397</v>
      </c>
      <c r="M139" s="2">
        <f t="shared" si="26"/>
        <v>4145.3304072177516</v>
      </c>
      <c r="N139" s="1">
        <f t="shared" si="34"/>
        <v>261.21535235308465</v>
      </c>
      <c r="O139" s="1">
        <f t="shared" si="35"/>
        <v>60466.432723609149</v>
      </c>
    </row>
    <row r="140" spans="1:15" x14ac:dyDescent="0.15">
      <c r="A140" s="2">
        <f t="shared" si="36"/>
        <v>13700</v>
      </c>
      <c r="B140" s="1">
        <f t="shared" si="27"/>
        <v>1257.3944103841836</v>
      </c>
      <c r="C140" s="8">
        <f t="shared" si="28"/>
        <v>0.59423176294148561</v>
      </c>
      <c r="D140" s="4">
        <f t="shared" si="29"/>
        <v>1.5592757303218969E-3</v>
      </c>
      <c r="E140" s="8">
        <f t="shared" si="30"/>
        <v>0.65590476719358837</v>
      </c>
      <c r="F140" s="1">
        <f t="shared" si="37"/>
        <v>469.92800000000005</v>
      </c>
      <c r="G140" s="1">
        <f t="shared" si="31"/>
        <v>10.258000000000038</v>
      </c>
      <c r="H140" s="11">
        <f t="shared" si="32"/>
        <v>0.90597262386736077</v>
      </c>
      <c r="I140" s="5">
        <f t="shared" si="38"/>
        <v>3.4571961919034651E-7</v>
      </c>
      <c r="J140" s="3">
        <f t="shared" si="33"/>
        <v>1062.52295372853</v>
      </c>
      <c r="M140" s="2">
        <f t="shared" si="26"/>
        <v>4175.8107778590584</v>
      </c>
      <c r="N140" s="1">
        <f t="shared" si="34"/>
        <v>261.01722994391616</v>
      </c>
      <c r="O140" s="1">
        <f t="shared" si="35"/>
        <v>60225.65205059146</v>
      </c>
    </row>
    <row r="141" spans="1:15" x14ac:dyDescent="0.15">
      <c r="A141" s="2">
        <f t="shared" si="36"/>
        <v>13800</v>
      </c>
      <c r="B141" s="1">
        <f t="shared" si="27"/>
        <v>1252.3816583611431</v>
      </c>
      <c r="C141" s="8">
        <f t="shared" si="28"/>
        <v>0.59186278750526611</v>
      </c>
      <c r="D141" s="4">
        <f t="shared" si="29"/>
        <v>1.5542369247657382E-3</v>
      </c>
      <c r="E141" s="8">
        <f t="shared" si="30"/>
        <v>0.65378520840037624</v>
      </c>
      <c r="F141" s="1">
        <f t="shared" si="37"/>
        <v>469.57200000000006</v>
      </c>
      <c r="G141" s="1">
        <f t="shared" si="31"/>
        <v>9.9020000000000437</v>
      </c>
      <c r="H141" s="11">
        <f t="shared" si="32"/>
        <v>0.90528629265471372</v>
      </c>
      <c r="I141" s="5">
        <f t="shared" si="38"/>
        <v>3.455104963293537E-7</v>
      </c>
      <c r="J141" s="3">
        <f t="shared" si="33"/>
        <v>1062.120413512517</v>
      </c>
      <c r="M141" s="2">
        <f t="shared" ref="M141:M204" si="39">A141/3.2808</f>
        <v>4206.2911485003651</v>
      </c>
      <c r="N141" s="1">
        <f t="shared" si="34"/>
        <v>260.81910753474767</v>
      </c>
      <c r="O141" s="1">
        <f t="shared" si="35"/>
        <v>59985.648439413802</v>
      </c>
    </row>
    <row r="142" spans="1:15" x14ac:dyDescent="0.15">
      <c r="A142" s="2">
        <f t="shared" si="36"/>
        <v>13900</v>
      </c>
      <c r="B142" s="1">
        <f t="shared" si="27"/>
        <v>1247.3851111936217</v>
      </c>
      <c r="C142" s="8">
        <f t="shared" si="28"/>
        <v>0.58950147031834677</v>
      </c>
      <c r="D142" s="4">
        <f t="shared" si="29"/>
        <v>1.5492105990897228E-3</v>
      </c>
      <c r="E142" s="8">
        <f t="shared" si="30"/>
        <v>0.65167089923217969</v>
      </c>
      <c r="F142" s="1">
        <f t="shared" si="37"/>
        <v>469.21600000000007</v>
      </c>
      <c r="G142" s="1">
        <f t="shared" si="31"/>
        <v>9.5460000000000491</v>
      </c>
      <c r="H142" s="11">
        <f t="shared" si="32"/>
        <v>0.90459996144206678</v>
      </c>
      <c r="I142" s="5">
        <f t="shared" si="38"/>
        <v>3.4530129993102617E-7</v>
      </c>
      <c r="J142" s="3">
        <f t="shared" si="33"/>
        <v>1061.7177206772053</v>
      </c>
      <c r="M142" s="2">
        <f t="shared" si="39"/>
        <v>4236.7715191416728</v>
      </c>
      <c r="N142" s="1">
        <f t="shared" si="34"/>
        <v>260.62098512557918</v>
      </c>
      <c r="O142" s="1">
        <f t="shared" si="35"/>
        <v>59746.419969708048</v>
      </c>
    </row>
    <row r="143" spans="1:15" x14ac:dyDescent="0.15">
      <c r="A143" s="2">
        <f t="shared" si="36"/>
        <v>14000</v>
      </c>
      <c r="B143" s="1">
        <f t="shared" si="27"/>
        <v>1242.4047287309859</v>
      </c>
      <c r="C143" s="8">
        <f t="shared" si="28"/>
        <v>0.58714779240594794</v>
      </c>
      <c r="D143" s="4">
        <f t="shared" si="29"/>
        <v>1.5441967318177315E-3</v>
      </c>
      <c r="E143" s="8">
        <f t="shared" si="30"/>
        <v>0.64956183065513196</v>
      </c>
      <c r="F143" s="1">
        <f t="shared" si="37"/>
        <v>468.86000000000007</v>
      </c>
      <c r="G143" s="1">
        <f t="shared" si="31"/>
        <v>9.1900000000000546</v>
      </c>
      <c r="H143" s="11">
        <f t="shared" si="32"/>
        <v>0.90391363022941973</v>
      </c>
      <c r="I143" s="5">
        <f t="shared" si="38"/>
        <v>3.4509202993445969E-7</v>
      </c>
      <c r="J143" s="3">
        <f t="shared" si="33"/>
        <v>1061.3148750488706</v>
      </c>
      <c r="M143" s="2">
        <f t="shared" si="39"/>
        <v>4267.2518897829796</v>
      </c>
      <c r="N143" s="1">
        <f t="shared" si="34"/>
        <v>260.42286271641063</v>
      </c>
      <c r="O143" s="1">
        <f t="shared" si="35"/>
        <v>59507.964724397978</v>
      </c>
    </row>
    <row r="144" spans="1:15" x14ac:dyDescent="0.15">
      <c r="A144" s="2">
        <f t="shared" si="36"/>
        <v>14100</v>
      </c>
      <c r="B144" s="1">
        <f t="shared" si="27"/>
        <v>1237.4404708917241</v>
      </c>
      <c r="C144" s="8">
        <f t="shared" si="28"/>
        <v>0.58480173482595654</v>
      </c>
      <c r="D144" s="4">
        <f t="shared" si="29"/>
        <v>1.5391953014943474E-3</v>
      </c>
      <c r="E144" s="8">
        <f t="shared" si="30"/>
        <v>0.64745799364407497</v>
      </c>
      <c r="F144" s="1">
        <f t="shared" si="37"/>
        <v>468.50400000000002</v>
      </c>
      <c r="G144" s="1">
        <f t="shared" si="31"/>
        <v>8.8340000000000032</v>
      </c>
      <c r="H144" s="11">
        <f t="shared" si="32"/>
        <v>0.90322729901677268</v>
      </c>
      <c r="I144" s="5">
        <f t="shared" si="38"/>
        <v>3.4488268627868517E-7</v>
      </c>
      <c r="J144" s="3">
        <f t="shared" si="33"/>
        <v>1060.9118764534592</v>
      </c>
      <c r="M144" s="2">
        <f t="shared" si="39"/>
        <v>4297.7322604242863</v>
      </c>
      <c r="N144" s="1">
        <f t="shared" si="34"/>
        <v>260.22474030724214</v>
      </c>
      <c r="O144" s="1">
        <f t="shared" si="35"/>
        <v>59270.280789696364</v>
      </c>
    </row>
    <row r="145" spans="1:15" x14ac:dyDescent="0.15">
      <c r="A145" s="2">
        <f t="shared" si="36"/>
        <v>14200</v>
      </c>
      <c r="B145" s="1">
        <f t="shared" si="27"/>
        <v>1232.4922976633775</v>
      </c>
      <c r="C145" s="8">
        <f t="shared" si="28"/>
        <v>0.58246327866889291</v>
      </c>
      <c r="D145" s="4">
        <f t="shared" si="29"/>
        <v>1.5342062866848473E-3</v>
      </c>
      <c r="E145" s="8">
        <f t="shared" si="30"/>
        <v>0.64535937918255504</v>
      </c>
      <c r="F145" s="1">
        <f t="shared" si="37"/>
        <v>468.14800000000002</v>
      </c>
      <c r="G145" s="1">
        <f t="shared" si="31"/>
        <v>8.4780000000000086</v>
      </c>
      <c r="H145" s="11">
        <f t="shared" si="32"/>
        <v>0.90254096780412563</v>
      </c>
      <c r="I145" s="5">
        <f t="shared" si="38"/>
        <v>3.4467326890266768E-7</v>
      </c>
      <c r="J145" s="3">
        <f t="shared" si="33"/>
        <v>1060.5087247165861</v>
      </c>
      <c r="M145" s="2">
        <f t="shared" si="39"/>
        <v>4328.212631065594</v>
      </c>
      <c r="N145" s="1">
        <f t="shared" si="34"/>
        <v>260.02661789807365</v>
      </c>
      <c r="O145" s="1">
        <f t="shared" si="35"/>
        <v>59033.366255101515</v>
      </c>
    </row>
    <row r="146" spans="1:15" x14ac:dyDescent="0.15">
      <c r="A146" s="2">
        <f t="shared" si="36"/>
        <v>14300</v>
      </c>
      <c r="B146" s="1">
        <f t="shared" si="27"/>
        <v>1227.5601691024738</v>
      </c>
      <c r="C146" s="8">
        <f t="shared" si="28"/>
        <v>0.58013240505787989</v>
      </c>
      <c r="D146" s="4">
        <f t="shared" si="29"/>
        <v>1.5292296659751993E-3</v>
      </c>
      <c r="E146" s="8">
        <f t="shared" si="30"/>
        <v>0.6432659782628225</v>
      </c>
      <c r="F146" s="1">
        <f t="shared" si="37"/>
        <v>467.79200000000003</v>
      </c>
      <c r="G146" s="1">
        <f t="shared" si="31"/>
        <v>8.1220000000000141</v>
      </c>
      <c r="H146" s="11">
        <f t="shared" si="32"/>
        <v>0.90185463659147869</v>
      </c>
      <c r="I146" s="5">
        <f t="shared" si="38"/>
        <v>3.4446377774530735E-7</v>
      </c>
      <c r="J146" s="3">
        <f t="shared" si="33"/>
        <v>1060.105419663535</v>
      </c>
      <c r="M146" s="2">
        <f t="shared" si="39"/>
        <v>4358.6930017069008</v>
      </c>
      <c r="N146" s="1">
        <f t="shared" si="34"/>
        <v>259.82849548890516</v>
      </c>
      <c r="O146" s="1">
        <f t="shared" si="35"/>
        <v>58797.219213394244</v>
      </c>
    </row>
    <row r="147" spans="1:15" x14ac:dyDescent="0.15">
      <c r="A147" s="2">
        <f t="shared" si="36"/>
        <v>14400</v>
      </c>
      <c r="B147" s="1">
        <f t="shared" si="27"/>
        <v>1222.6440453344596</v>
      </c>
      <c r="C147" s="8">
        <f t="shared" si="28"/>
        <v>0.57780909514861045</v>
      </c>
      <c r="D147" s="4">
        <f t="shared" si="29"/>
        <v>1.5242654179720566E-3</v>
      </c>
      <c r="E147" s="8">
        <f t="shared" si="30"/>
        <v>0.64117778188582875</v>
      </c>
      <c r="F147" s="1">
        <f t="shared" si="37"/>
        <v>467.43600000000004</v>
      </c>
      <c r="G147" s="1">
        <f t="shared" si="31"/>
        <v>7.7660000000000196</v>
      </c>
      <c r="H147" s="11">
        <f t="shared" si="32"/>
        <v>0.90116830537883164</v>
      </c>
      <c r="I147" s="5">
        <f t="shared" si="38"/>
        <v>3.4425421274543829E-7</v>
      </c>
      <c r="J147" s="3">
        <f t="shared" si="33"/>
        <v>1059.7019611192572</v>
      </c>
      <c r="M147" s="2">
        <f t="shared" si="39"/>
        <v>4389.1733723482075</v>
      </c>
      <c r="N147" s="1">
        <f t="shared" si="34"/>
        <v>259.63037307973667</v>
      </c>
      <c r="O147" s="1">
        <f t="shared" si="35"/>
        <v>58561.837760634713</v>
      </c>
    </row>
    <row r="148" spans="1:15" x14ac:dyDescent="0.15">
      <c r="A148" s="2">
        <f t="shared" si="36"/>
        <v>14500</v>
      </c>
      <c r="B148" s="1">
        <f t="shared" si="27"/>
        <v>1217.7438865536365</v>
      </c>
      <c r="C148" s="8">
        <f t="shared" si="28"/>
        <v>0.5754933301293178</v>
      </c>
      <c r="D148" s="4">
        <f t="shared" si="29"/>
        <v>1.5193135213027557E-3</v>
      </c>
      <c r="E148" s="8">
        <f t="shared" si="30"/>
        <v>0.63909478106122541</v>
      </c>
      <c r="F148" s="1">
        <f t="shared" si="37"/>
        <v>467.08000000000004</v>
      </c>
      <c r="G148" s="1">
        <f t="shared" si="31"/>
        <v>7.410000000000025</v>
      </c>
      <c r="H148" s="11">
        <f t="shared" si="32"/>
        <v>0.9004819741661847</v>
      </c>
      <c r="I148" s="5">
        <f t="shared" si="38"/>
        <v>3.4404457384182938E-7</v>
      </c>
      <c r="J148" s="3">
        <f t="shared" si="33"/>
        <v>1059.2983489083706</v>
      </c>
      <c r="M148" s="2">
        <f t="shared" si="39"/>
        <v>4419.6537429895143</v>
      </c>
      <c r="N148" s="1">
        <f t="shared" si="34"/>
        <v>259.43225067056818</v>
      </c>
      <c r="O148" s="1">
        <f t="shared" si="35"/>
        <v>58327.219996159423</v>
      </c>
    </row>
    <row r="149" spans="1:15" x14ac:dyDescent="0.15">
      <c r="A149" s="2">
        <f t="shared" si="36"/>
        <v>14600</v>
      </c>
      <c r="B149" s="1">
        <f t="shared" si="27"/>
        <v>1212.8596530230909</v>
      </c>
      <c r="C149" s="8">
        <f t="shared" si="28"/>
        <v>0.57318509122074235</v>
      </c>
      <c r="D149" s="4">
        <f t="shared" si="29"/>
        <v>1.5143739546153096E-3</v>
      </c>
      <c r="E149" s="8">
        <f t="shared" si="30"/>
        <v>0.63701696680736164</v>
      </c>
      <c r="F149" s="1">
        <f t="shared" si="37"/>
        <v>466.72400000000005</v>
      </c>
      <c r="G149" s="1">
        <f t="shared" si="31"/>
        <v>7.0540000000000305</v>
      </c>
      <c r="H149" s="11">
        <f t="shared" si="32"/>
        <v>0.89979564295353776</v>
      </c>
      <c r="I149" s="5">
        <f t="shared" si="38"/>
        <v>3.4383486097318387E-7</v>
      </c>
      <c r="J149" s="3">
        <f t="shared" si="33"/>
        <v>1058.8945828551584</v>
      </c>
      <c r="M149" s="2">
        <f t="shared" si="39"/>
        <v>4450.134113630822</v>
      </c>
      <c r="N149" s="1">
        <f t="shared" si="34"/>
        <v>259.23412826139969</v>
      </c>
      <c r="O149" s="1">
        <f t="shared" si="35"/>
        <v>58093.364022577865</v>
      </c>
    </row>
    <row r="150" spans="1:15" x14ac:dyDescent="0.15">
      <c r="A150" s="2">
        <f t="shared" si="36"/>
        <v>14700</v>
      </c>
      <c r="B150" s="1">
        <f t="shared" si="27"/>
        <v>1207.9913050746297</v>
      </c>
      <c r="C150" s="8">
        <f t="shared" si="28"/>
        <v>0.57088435967610096</v>
      </c>
      <c r="D150" s="4">
        <f t="shared" si="29"/>
        <v>1.5094466965784046E-3</v>
      </c>
      <c r="E150" s="8">
        <f t="shared" si="30"/>
        <v>0.63494433015128304</v>
      </c>
      <c r="F150" s="1">
        <f t="shared" si="37"/>
        <v>466.36800000000005</v>
      </c>
      <c r="G150" s="1">
        <f t="shared" si="31"/>
        <v>6.6980000000000359</v>
      </c>
      <c r="H150" s="11">
        <f t="shared" si="32"/>
        <v>0.8991093117408907</v>
      </c>
      <c r="I150" s="5">
        <f t="shared" si="38"/>
        <v>3.4362507407813925E-7</v>
      </c>
      <c r="J150" s="3">
        <f t="shared" si="33"/>
        <v>1058.4906627835694</v>
      </c>
      <c r="M150" s="2">
        <f t="shared" si="39"/>
        <v>4480.6144842721287</v>
      </c>
      <c r="N150" s="1">
        <f t="shared" si="34"/>
        <v>259.0360058522312</v>
      </c>
      <c r="O150" s="1">
        <f t="shared" si="35"/>
        <v>57860.267945769439</v>
      </c>
    </row>
    <row r="151" spans="1:15" x14ac:dyDescent="0.15">
      <c r="A151" s="2">
        <f t="shared" si="36"/>
        <v>14800</v>
      </c>
      <c r="B151" s="1">
        <f t="shared" si="27"/>
        <v>1203.1388031087151</v>
      </c>
      <c r="C151" s="8">
        <f t="shared" si="28"/>
        <v>0.56859111678105634</v>
      </c>
      <c r="D151" s="4">
        <f t="shared" si="29"/>
        <v>1.5045317258813985E-3</v>
      </c>
      <c r="E151" s="8">
        <f t="shared" si="30"/>
        <v>0.63287686212873029</v>
      </c>
      <c r="F151" s="1">
        <f t="shared" si="37"/>
        <v>466.01200000000006</v>
      </c>
      <c r="G151" s="1">
        <f t="shared" si="31"/>
        <v>6.3420000000000414</v>
      </c>
      <c r="H151" s="11">
        <f t="shared" si="32"/>
        <v>0.89842298052824376</v>
      </c>
      <c r="I151" s="5">
        <f t="shared" si="38"/>
        <v>3.4341521309526742E-7</v>
      </c>
      <c r="J151" s="3">
        <f t="shared" si="33"/>
        <v>1058.0865885172159</v>
      </c>
      <c r="M151" s="2">
        <f t="shared" si="39"/>
        <v>4511.0948549134355</v>
      </c>
      <c r="N151" s="1">
        <f t="shared" si="34"/>
        <v>258.83788344306271</v>
      </c>
      <c r="O151" s="1">
        <f t="shared" si="35"/>
        <v>57627.929874880494</v>
      </c>
    </row>
    <row r="152" spans="1:15" x14ac:dyDescent="0.15">
      <c r="A152" s="2">
        <f t="shared" si="36"/>
        <v>14900</v>
      </c>
      <c r="B152" s="1">
        <f t="shared" si="27"/>
        <v>1198.3021075943941</v>
      </c>
      <c r="C152" s="8">
        <f t="shared" si="28"/>
        <v>0.56630534385368336</v>
      </c>
      <c r="D152" s="4">
        <f t="shared" si="29"/>
        <v>1.4996290212343116E-3</v>
      </c>
      <c r="E152" s="8">
        <f t="shared" si="30"/>
        <v>0.63081455378413587</v>
      </c>
      <c r="F152" s="1">
        <f t="shared" si="37"/>
        <v>465.65600000000006</v>
      </c>
      <c r="G152" s="1">
        <f t="shared" si="31"/>
        <v>5.9860000000000468</v>
      </c>
      <c r="H152" s="11">
        <f t="shared" si="32"/>
        <v>0.89773664931559671</v>
      </c>
      <c r="I152" s="5">
        <f t="shared" si="38"/>
        <v>3.4320527796307438E-7</v>
      </c>
      <c r="J152" s="3">
        <f t="shared" si="33"/>
        <v>1057.6823598793733</v>
      </c>
      <c r="M152" s="2">
        <f t="shared" si="39"/>
        <v>4541.5752255547422</v>
      </c>
      <c r="N152" s="1">
        <f t="shared" si="34"/>
        <v>258.63976103389422</v>
      </c>
      <c r="O152" s="1">
        <f t="shared" si="35"/>
        <v>57396.347922320849</v>
      </c>
    </row>
    <row r="153" spans="1:15" x14ac:dyDescent="0.15">
      <c r="A153" s="2">
        <f t="shared" si="36"/>
        <v>15000</v>
      </c>
      <c r="B153" s="1">
        <f t="shared" si="27"/>
        <v>1193.4811790692361</v>
      </c>
      <c r="C153" s="8">
        <f t="shared" si="28"/>
        <v>0.56402702224444046</v>
      </c>
      <c r="D153" s="4">
        <f t="shared" si="29"/>
        <v>1.494738561367827E-3</v>
      </c>
      <c r="E153" s="8">
        <f t="shared" si="30"/>
        <v>0.62875739617062387</v>
      </c>
      <c r="F153" s="1">
        <f t="shared" si="37"/>
        <v>465.30000000000007</v>
      </c>
      <c r="G153" s="1">
        <f t="shared" si="31"/>
        <v>5.6300000000000523</v>
      </c>
      <c r="H153" s="11">
        <f t="shared" si="32"/>
        <v>0.89705031810294977</v>
      </c>
      <c r="I153" s="5">
        <f t="shared" si="38"/>
        <v>3.4299526862000067E-7</v>
      </c>
      <c r="J153" s="3">
        <f t="shared" si="33"/>
        <v>1057.2779766929793</v>
      </c>
      <c r="M153" s="2">
        <f t="shared" si="39"/>
        <v>4572.0555961960499</v>
      </c>
      <c r="N153" s="1">
        <f t="shared" si="34"/>
        <v>258.44163862472573</v>
      </c>
      <c r="O153" s="1">
        <f t="shared" si="35"/>
        <v>57165.520203760956</v>
      </c>
    </row>
    <row r="154" spans="1:15" x14ac:dyDescent="0.15">
      <c r="A154" s="2">
        <f t="shared" si="36"/>
        <v>15100</v>
      </c>
      <c r="B154" s="1">
        <f t="shared" si="27"/>
        <v>1188.6759781392618</v>
      </c>
      <c r="C154" s="8">
        <f t="shared" si="28"/>
        <v>0.56175613333613506</v>
      </c>
      <c r="D154" s="4">
        <f t="shared" si="29"/>
        <v>1.4898603250332806E-3</v>
      </c>
      <c r="E154" s="8">
        <f t="shared" si="30"/>
        <v>0.626705380350006</v>
      </c>
      <c r="F154" s="1">
        <f t="shared" si="37"/>
        <v>464.94400000000007</v>
      </c>
      <c r="G154" s="1">
        <f t="shared" si="31"/>
        <v>5.2740000000000578</v>
      </c>
      <c r="H154" s="11">
        <f t="shared" si="32"/>
        <v>0.89636398689030272</v>
      </c>
      <c r="I154" s="5">
        <f t="shared" si="38"/>
        <v>3.4278518500442031E-7</v>
      </c>
      <c r="J154" s="3">
        <f t="shared" si="33"/>
        <v>1056.8734387806328</v>
      </c>
      <c r="M154" s="2">
        <f t="shared" si="39"/>
        <v>4602.5359668373567</v>
      </c>
      <c r="N154" s="1">
        <f t="shared" si="34"/>
        <v>258.24351621555718</v>
      </c>
      <c r="O154" s="1">
        <f t="shared" si="35"/>
        <v>56935.44483812846</v>
      </c>
    </row>
    <row r="155" spans="1:15" x14ac:dyDescent="0.15">
      <c r="A155" s="2">
        <f t="shared" si="36"/>
        <v>15200</v>
      </c>
      <c r="B155" s="1">
        <f t="shared" si="27"/>
        <v>1183.8864654788829</v>
      </c>
      <c r="C155" s="8">
        <f t="shared" si="28"/>
        <v>0.55949265854389552</v>
      </c>
      <c r="D155" s="4">
        <f t="shared" si="29"/>
        <v>1.4849942910026661E-3</v>
      </c>
      <c r="E155" s="8">
        <f t="shared" si="30"/>
        <v>0.62465849739278367</v>
      </c>
      <c r="F155" s="1">
        <f t="shared" si="37"/>
        <v>464.58800000000008</v>
      </c>
      <c r="G155" s="1">
        <f t="shared" si="31"/>
        <v>4.9180000000000632</v>
      </c>
      <c r="H155" s="11">
        <f t="shared" si="32"/>
        <v>0.89567765567765578</v>
      </c>
      <c r="I155" s="5">
        <f t="shared" si="38"/>
        <v>3.4257502705464236E-7</v>
      </c>
      <c r="J155" s="3">
        <f t="shared" si="33"/>
        <v>1056.4687459645932</v>
      </c>
      <c r="M155" s="2">
        <f t="shared" si="39"/>
        <v>4633.0163374786634</v>
      </c>
      <c r="N155" s="1">
        <f t="shared" si="34"/>
        <v>258.04539380638869</v>
      </c>
      <c r="O155" s="1">
        <f t="shared" si="35"/>
        <v>56706.119947605614</v>
      </c>
    </row>
    <row r="156" spans="1:15" x14ac:dyDescent="0.15">
      <c r="A156" s="2">
        <f t="shared" si="36"/>
        <v>15300</v>
      </c>
      <c r="B156" s="1">
        <f t="shared" si="27"/>
        <v>1179.1126018308278</v>
      </c>
      <c r="C156" s="8">
        <f t="shared" si="28"/>
        <v>0.55723657931513604</v>
      </c>
      <c r="D156" s="4">
        <f t="shared" si="29"/>
        <v>1.4801404380686181E-3</v>
      </c>
      <c r="E156" s="8">
        <f t="shared" si="30"/>
        <v>0.6226167383781408</v>
      </c>
      <c r="F156" s="1">
        <f t="shared" si="37"/>
        <v>464.23200000000003</v>
      </c>
      <c r="G156" s="1">
        <f t="shared" si="31"/>
        <v>4.5620000000000118</v>
      </c>
      <c r="H156" s="11">
        <f t="shared" si="32"/>
        <v>0.89499132446500862</v>
      </c>
      <c r="I156" s="5">
        <f t="shared" si="38"/>
        <v>3.4236479470890906E-7</v>
      </c>
      <c r="J156" s="3">
        <f t="shared" si="33"/>
        <v>1056.0638980667788</v>
      </c>
      <c r="M156" s="2">
        <f t="shared" si="39"/>
        <v>4663.4967081199702</v>
      </c>
      <c r="N156" s="1">
        <f t="shared" si="34"/>
        <v>257.8472713972202</v>
      </c>
      <c r="O156" s="1">
        <f t="shared" si="35"/>
        <v>56477.543657625414</v>
      </c>
    </row>
    <row r="157" spans="1:15" x14ac:dyDescent="0.15">
      <c r="A157" s="2">
        <f t="shared" si="36"/>
        <v>15400</v>
      </c>
      <c r="B157" s="1">
        <f t="shared" si="27"/>
        <v>1174.3543480060846</v>
      </c>
      <c r="C157" s="8">
        <f t="shared" si="28"/>
        <v>0.55498787712952957</v>
      </c>
      <c r="D157" s="4">
        <f t="shared" si="29"/>
        <v>1.4752987450444221E-3</v>
      </c>
      <c r="E157" s="8">
        <f t="shared" si="30"/>
        <v>0.6205800943939479</v>
      </c>
      <c r="F157" s="1">
        <f t="shared" si="37"/>
        <v>463.87600000000003</v>
      </c>
      <c r="G157" s="1">
        <f t="shared" si="31"/>
        <v>4.2060000000000173</v>
      </c>
      <c r="H157" s="11">
        <f t="shared" si="32"/>
        <v>0.89430499325236168</v>
      </c>
      <c r="I157" s="5">
        <f t="shared" si="38"/>
        <v>3.4215448790539733E-7</v>
      </c>
      <c r="J157" s="3">
        <f t="shared" si="33"/>
        <v>1055.6588949087673</v>
      </c>
      <c r="M157" s="2">
        <f t="shared" si="39"/>
        <v>4693.9770787612779</v>
      </c>
      <c r="N157" s="1">
        <f t="shared" si="34"/>
        <v>257.64914898805171</v>
      </c>
      <c r="O157" s="1">
        <f t="shared" si="35"/>
        <v>56249.714096868898</v>
      </c>
    </row>
    <row r="158" spans="1:15" x14ac:dyDescent="0.15">
      <c r="A158" s="2">
        <f t="shared" si="36"/>
        <v>15500</v>
      </c>
      <c r="B158" s="1">
        <f t="shared" si="27"/>
        <v>1169.6116648838242</v>
      </c>
      <c r="C158" s="8">
        <f t="shared" si="28"/>
        <v>0.55274653349897174</v>
      </c>
      <c r="D158" s="4">
        <f t="shared" si="29"/>
        <v>1.4704691907639969E-3</v>
      </c>
      <c r="E158" s="8">
        <f t="shared" si="30"/>
        <v>0.61854855653675489</v>
      </c>
      <c r="F158" s="1">
        <f t="shared" si="37"/>
        <v>463.52000000000004</v>
      </c>
      <c r="G158" s="1">
        <f t="shared" si="31"/>
        <v>3.8500000000000227</v>
      </c>
      <c r="H158" s="11">
        <f t="shared" si="32"/>
        <v>0.89361866203971463</v>
      </c>
      <c r="I158" s="5">
        <f t="shared" si="38"/>
        <v>3.4194410658221733E-7</v>
      </c>
      <c r="J158" s="3">
        <f t="shared" si="33"/>
        <v>1055.2537363117933</v>
      </c>
      <c r="M158" s="2">
        <f t="shared" si="39"/>
        <v>4724.4574494025846</v>
      </c>
      <c r="N158" s="1">
        <f t="shared" si="34"/>
        <v>257.45102657888322</v>
      </c>
      <c r="O158" s="1">
        <f t="shared" si="35"/>
        <v>56022.629397261931</v>
      </c>
    </row>
    <row r="159" spans="1:15" x14ac:dyDescent="0.15">
      <c r="A159" s="2">
        <f t="shared" si="36"/>
        <v>15600</v>
      </c>
      <c r="B159" s="1">
        <f t="shared" si="27"/>
        <v>1164.8845134113431</v>
      </c>
      <c r="C159" s="8">
        <f t="shared" si="28"/>
        <v>0.5505125299675534</v>
      </c>
      <c r="D159" s="4">
        <f t="shared" si="29"/>
        <v>1.4656517540818999E-3</v>
      </c>
      <c r="E159" s="8">
        <f t="shared" si="30"/>
        <v>0.61652211591179351</v>
      </c>
      <c r="F159" s="1">
        <f t="shared" si="37"/>
        <v>463.16400000000004</v>
      </c>
      <c r="G159" s="1">
        <f t="shared" si="31"/>
        <v>3.4940000000000282</v>
      </c>
      <c r="H159" s="11">
        <f t="shared" si="32"/>
        <v>0.89293233082706769</v>
      </c>
      <c r="I159" s="5">
        <f t="shared" si="38"/>
        <v>3.4173365067741389E-7</v>
      </c>
      <c r="J159" s="3">
        <f t="shared" si="33"/>
        <v>1054.8484220967484</v>
      </c>
      <c r="M159" s="2">
        <f t="shared" si="39"/>
        <v>4754.9378200438914</v>
      </c>
      <c r="N159" s="1">
        <f t="shared" si="34"/>
        <v>257.25290416971472</v>
      </c>
      <c r="O159" s="1">
        <f t="shared" si="35"/>
        <v>55796.287693972095</v>
      </c>
    </row>
    <row r="160" spans="1:15" x14ac:dyDescent="0.15">
      <c r="A160" s="2">
        <f t="shared" si="36"/>
        <v>15700</v>
      </c>
      <c r="B160" s="1">
        <f t="shared" si="27"/>
        <v>1160.1728546039892</v>
      </c>
      <c r="C160" s="8">
        <f t="shared" si="28"/>
        <v>0.54828584811152614</v>
      </c>
      <c r="D160" s="4">
        <f t="shared" si="29"/>
        <v>1.4608464138733163E-3</v>
      </c>
      <c r="E160" s="8">
        <f t="shared" si="30"/>
        <v>0.61450076363297212</v>
      </c>
      <c r="F160" s="1">
        <f t="shared" si="37"/>
        <v>462.80800000000005</v>
      </c>
      <c r="G160" s="1">
        <f t="shared" si="31"/>
        <v>3.1380000000000337</v>
      </c>
      <c r="H160" s="11">
        <f t="shared" si="32"/>
        <v>0.89224599961442064</v>
      </c>
      <c r="I160" s="5">
        <f t="shared" si="38"/>
        <v>3.4152312012896494E-7</v>
      </c>
      <c r="J160" s="3">
        <f t="shared" si="33"/>
        <v>1054.4429520841798</v>
      </c>
      <c r="M160" s="2">
        <f t="shared" si="39"/>
        <v>4785.4181906851982</v>
      </c>
      <c r="N160" s="1">
        <f t="shared" si="34"/>
        <v>257.05478176054623</v>
      </c>
      <c r="O160" s="1">
        <f t="shared" si="35"/>
        <v>55570.687125405479</v>
      </c>
    </row>
    <row r="161" spans="1:15" x14ac:dyDescent="0.15">
      <c r="A161" s="2">
        <f t="shared" si="36"/>
        <v>15800</v>
      </c>
      <c r="B161" s="1">
        <f t="shared" si="27"/>
        <v>1155.4766495451033</v>
      </c>
      <c r="C161" s="8">
        <f t="shared" si="28"/>
        <v>0.54606646953927374</v>
      </c>
      <c r="D161" s="4">
        <f t="shared" si="29"/>
        <v>1.4560531490340615E-3</v>
      </c>
      <c r="E161" s="8">
        <f t="shared" si="30"/>
        <v>0.61248449082287737</v>
      </c>
      <c r="F161" s="1">
        <f t="shared" si="37"/>
        <v>462.45200000000006</v>
      </c>
      <c r="G161" s="1">
        <f t="shared" si="31"/>
        <v>2.7820000000000391</v>
      </c>
      <c r="H161" s="11">
        <f t="shared" si="32"/>
        <v>0.8915596684017737</v>
      </c>
      <c r="I161" s="5">
        <f t="shared" si="38"/>
        <v>3.4131251487478296E-7</v>
      </c>
      <c r="J161" s="3">
        <f t="shared" si="33"/>
        <v>1054.0373260942897</v>
      </c>
      <c r="M161" s="2">
        <f t="shared" si="39"/>
        <v>4815.8985613265058</v>
      </c>
      <c r="N161" s="1">
        <f t="shared" si="34"/>
        <v>256.85665935137774</v>
      </c>
      <c r="O161" s="1">
        <f t="shared" si="35"/>
        <v>55345.825833203497</v>
      </c>
    </row>
    <row r="162" spans="1:15" x14ac:dyDescent="0.15">
      <c r="A162" s="2">
        <f t="shared" si="36"/>
        <v>15900</v>
      </c>
      <c r="B162" s="1">
        <f t="shared" si="27"/>
        <v>1150.7958593859441</v>
      </c>
      <c r="C162" s="8">
        <f t="shared" si="28"/>
        <v>0.54385437589127794</v>
      </c>
      <c r="D162" s="4">
        <f t="shared" si="29"/>
        <v>1.4512719384805681E-3</v>
      </c>
      <c r="E162" s="8">
        <f t="shared" si="30"/>
        <v>0.61047328861276851</v>
      </c>
      <c r="F162" s="1">
        <f t="shared" si="37"/>
        <v>462.09600000000006</v>
      </c>
      <c r="G162" s="1">
        <f t="shared" si="31"/>
        <v>2.4260000000000446</v>
      </c>
      <c r="H162" s="11">
        <f t="shared" si="32"/>
        <v>0.89087333718912665</v>
      </c>
      <c r="I162" s="5">
        <f t="shared" si="38"/>
        <v>3.4110183485271345E-7</v>
      </c>
      <c r="J162" s="3">
        <f t="shared" si="33"/>
        <v>1053.631543946934</v>
      </c>
      <c r="M162" s="2">
        <f t="shared" si="39"/>
        <v>4846.3789319678126</v>
      </c>
      <c r="N162" s="1">
        <f t="shared" si="34"/>
        <v>256.65853694220925</v>
      </c>
      <c r="O162" s="1">
        <f t="shared" si="35"/>
        <v>55121.701962239997</v>
      </c>
    </row>
    <row r="163" spans="1:15" x14ac:dyDescent="0.15">
      <c r="A163" s="2">
        <f t="shared" si="36"/>
        <v>16000</v>
      </c>
      <c r="B163" s="1">
        <f t="shared" si="27"/>
        <v>1146.1304453456301</v>
      </c>
      <c r="C163" s="8">
        <f t="shared" si="28"/>
        <v>0.54164954884008987</v>
      </c>
      <c r="D163" s="4">
        <f t="shared" si="29"/>
        <v>1.4465027611498911E-3</v>
      </c>
      <c r="E163" s="8">
        <f t="shared" si="30"/>
        <v>0.60846714814257918</v>
      </c>
      <c r="F163" s="1">
        <f t="shared" si="37"/>
        <v>461.74000000000007</v>
      </c>
      <c r="G163" s="1">
        <f t="shared" si="31"/>
        <v>2.07000000000005</v>
      </c>
      <c r="H163" s="11">
        <f t="shared" si="32"/>
        <v>0.89018700597647971</v>
      </c>
      <c r="I163" s="5">
        <f t="shared" si="38"/>
        <v>3.4089108000053631E-7</v>
      </c>
      <c r="J163" s="3">
        <f t="shared" si="33"/>
        <v>1053.2256054616219</v>
      </c>
      <c r="M163" s="2">
        <f t="shared" si="39"/>
        <v>4876.8593026091194</v>
      </c>
      <c r="N163" s="1">
        <f t="shared" si="34"/>
        <v>256.46041453304076</v>
      </c>
      <c r="O163" s="1">
        <f t="shared" si="35"/>
        <v>54898.31366061783</v>
      </c>
    </row>
    <row r="164" spans="1:15" x14ac:dyDescent="0.15">
      <c r="A164" s="2">
        <f t="shared" si="36"/>
        <v>16100</v>
      </c>
      <c r="B164" s="1">
        <f t="shared" si="27"/>
        <v>1141.4803687110666</v>
      </c>
      <c r="C164" s="8">
        <f t="shared" si="28"/>
        <v>0.53945197009029611</v>
      </c>
      <c r="D164" s="4">
        <f t="shared" si="29"/>
        <v>1.4417455959996968E-3</v>
      </c>
      <c r="E164" s="8">
        <f t="shared" si="30"/>
        <v>0.60646606056091368</v>
      </c>
      <c r="F164" s="1">
        <f t="shared" si="37"/>
        <v>461.38400000000007</v>
      </c>
      <c r="G164" s="1">
        <f t="shared" si="31"/>
        <v>1.7140000000000555</v>
      </c>
      <c r="H164" s="11">
        <f t="shared" si="32"/>
        <v>0.88950067476383277</v>
      </c>
      <c r="I164" s="5">
        <f t="shared" si="38"/>
        <v>3.4068025025596453E-7</v>
      </c>
      <c r="J164" s="3">
        <f t="shared" si="33"/>
        <v>1052.8195104575143</v>
      </c>
      <c r="M164" s="2">
        <f t="shared" si="39"/>
        <v>4907.3396732504261</v>
      </c>
      <c r="N164" s="1">
        <f t="shared" si="34"/>
        <v>256.26229212387227</v>
      </c>
      <c r="O164" s="1">
        <f t="shared" si="35"/>
        <v>54675.65907966582</v>
      </c>
    </row>
    <row r="165" spans="1:15" x14ac:dyDescent="0.15">
      <c r="A165" s="2">
        <f t="shared" si="36"/>
        <v>16200</v>
      </c>
      <c r="B165" s="1">
        <f t="shared" si="27"/>
        <v>1136.8455908368817</v>
      </c>
      <c r="C165" s="8">
        <f t="shared" si="28"/>
        <v>0.53726162137848854</v>
      </c>
      <c r="D165" s="4">
        <f t="shared" si="29"/>
        <v>1.4370004220082583E-3</v>
      </c>
      <c r="E165" s="8">
        <f t="shared" si="30"/>
        <v>0.60447001702504399</v>
      </c>
      <c r="F165" s="1">
        <f t="shared" si="37"/>
        <v>461.02800000000002</v>
      </c>
      <c r="G165" s="1">
        <f t="shared" si="31"/>
        <v>1.3580000000000041</v>
      </c>
      <c r="H165" s="11">
        <f t="shared" si="32"/>
        <v>0.8888143435511856</v>
      </c>
      <c r="I165" s="5">
        <f t="shared" si="38"/>
        <v>3.4046934555664505E-7</v>
      </c>
      <c r="J165" s="3">
        <f t="shared" si="33"/>
        <v>1052.4132587534232</v>
      </c>
      <c r="M165" s="2">
        <f t="shared" si="39"/>
        <v>4937.8200438917338</v>
      </c>
      <c r="N165" s="1">
        <f t="shared" si="34"/>
        <v>256.06416971470378</v>
      </c>
      <c r="O165" s="1">
        <f t="shared" si="35"/>
        <v>54453.736373935812</v>
      </c>
    </row>
    <row r="166" spans="1:15" x14ac:dyDescent="0.15">
      <c r="A166" s="2">
        <f t="shared" si="36"/>
        <v>16300</v>
      </c>
      <c r="B166" s="1">
        <f t="shared" si="27"/>
        <v>1132.2260731453644</v>
      </c>
      <c r="C166" s="8">
        <f t="shared" si="28"/>
        <v>0.53507848447323458</v>
      </c>
      <c r="D166" s="4">
        <f t="shared" si="29"/>
        <v>1.4322672181744601E-3</v>
      </c>
      <c r="E166" s="8">
        <f t="shared" si="30"/>
        <v>0.60247900870091242</v>
      </c>
      <c r="F166" s="1">
        <f t="shared" si="37"/>
        <v>460.67200000000003</v>
      </c>
      <c r="G166" s="1">
        <f t="shared" si="31"/>
        <v>1.0020000000000095</v>
      </c>
      <c r="H166" s="11">
        <f t="shared" si="32"/>
        <v>0.88812801233853866</v>
      </c>
      <c r="I166" s="5">
        <f t="shared" si="38"/>
        <v>3.4025836584015822E-7</v>
      </c>
      <c r="J166" s="3">
        <f t="shared" si="33"/>
        <v>1052.0068501678113</v>
      </c>
      <c r="M166" s="2">
        <f t="shared" si="39"/>
        <v>4968.3004145330406</v>
      </c>
      <c r="N166" s="1">
        <f t="shared" si="34"/>
        <v>255.86604730553526</v>
      </c>
      <c r="O166" s="1">
        <f t="shared" si="35"/>
        <v>54232.543701199189</v>
      </c>
    </row>
    <row r="167" spans="1:15" x14ac:dyDescent="0.15">
      <c r="A167" s="2">
        <f t="shared" si="36"/>
        <v>16400</v>
      </c>
      <c r="B167" s="1">
        <f t="shared" si="27"/>
        <v>1127.6217771263889</v>
      </c>
      <c r="C167" s="8">
        <f t="shared" si="28"/>
        <v>0.53290254117504199</v>
      </c>
      <c r="D167" s="4">
        <f t="shared" si="29"/>
        <v>1.4275459635177809E-3</v>
      </c>
      <c r="E167" s="8">
        <f t="shared" si="30"/>
        <v>0.60049302676312422</v>
      </c>
      <c r="F167" s="1">
        <f t="shared" si="37"/>
        <v>460.31600000000003</v>
      </c>
      <c r="G167" s="1">
        <f t="shared" si="31"/>
        <v>0.64600000000001501</v>
      </c>
      <c r="H167" s="11">
        <f t="shared" si="32"/>
        <v>0.88744168112589161</v>
      </c>
      <c r="I167" s="5">
        <f t="shared" si="38"/>
        <v>3.4004731104401788E-7</v>
      </c>
      <c r="J167" s="3">
        <f t="shared" si="33"/>
        <v>1051.60028451879</v>
      </c>
      <c r="M167" s="2">
        <f t="shared" si="39"/>
        <v>4998.7807851743473</v>
      </c>
      <c r="N167" s="1">
        <f t="shared" si="34"/>
        <v>255.66792489636677</v>
      </c>
      <c r="O167" s="1">
        <f t="shared" si="35"/>
        <v>54012.079222444088</v>
      </c>
    </row>
    <row r="168" spans="1:15" x14ac:dyDescent="0.15">
      <c r="A168" s="2">
        <f t="shared" si="36"/>
        <v>16500</v>
      </c>
      <c r="B168" s="1">
        <f t="shared" si="27"/>
        <v>1123.0326643373576</v>
      </c>
      <c r="C168" s="8">
        <f t="shared" si="28"/>
        <v>0.53073377331633154</v>
      </c>
      <c r="D168" s="4">
        <f t="shared" si="29"/>
        <v>1.4228366370782996E-3</v>
      </c>
      <c r="E168" s="8">
        <f t="shared" si="30"/>
        <v>0.59851206239494992</v>
      </c>
      <c r="F168" s="1">
        <f t="shared" si="37"/>
        <v>459.96000000000004</v>
      </c>
      <c r="G168" s="1">
        <f t="shared" si="31"/>
        <v>0.29000000000002046</v>
      </c>
      <c r="H168" s="11">
        <f t="shared" si="32"/>
        <v>0.88675534991324467</v>
      </c>
      <c r="I168" s="5">
        <f t="shared" si="38"/>
        <v>3.3983618110567156E-7</v>
      </c>
      <c r="J168" s="3">
        <f t="shared" si="33"/>
        <v>1051.1935616241187</v>
      </c>
      <c r="M168" s="2">
        <f t="shared" si="39"/>
        <v>5029.2611558156541</v>
      </c>
      <c r="N168" s="1">
        <f t="shared" si="34"/>
        <v>255.46980248719828</v>
      </c>
      <c r="O168" s="1">
        <f t="shared" si="35"/>
        <v>53792.341101871985</v>
      </c>
    </row>
    <row r="169" spans="1:15" x14ac:dyDescent="0.15">
      <c r="A169" s="2">
        <f t="shared" si="36"/>
        <v>16600</v>
      </c>
      <c r="B169" s="1">
        <f t="shared" si="27"/>
        <v>1118.4586964031273</v>
      </c>
      <c r="C169" s="8">
        <f t="shared" si="28"/>
        <v>0.52857216276140229</v>
      </c>
      <c r="D169" s="4">
        <f t="shared" si="29"/>
        <v>1.4181392179166835E-3</v>
      </c>
      <c r="E169" s="8">
        <f t="shared" si="30"/>
        <v>0.5965361067883207</v>
      </c>
      <c r="F169" s="1">
        <f t="shared" si="37"/>
        <v>459.60400000000004</v>
      </c>
      <c r="G169" s="1">
        <f t="shared" si="31"/>
        <v>-6.5999999999974079E-2</v>
      </c>
      <c r="H169" s="11">
        <f t="shared" si="32"/>
        <v>0.88606901870059762</v>
      </c>
      <c r="I169" s="5">
        <f t="shared" si="38"/>
        <v>3.3962497596249996E-7</v>
      </c>
      <c r="J169" s="3">
        <f t="shared" si="33"/>
        <v>1050.7866813012049</v>
      </c>
      <c r="M169" s="2">
        <f t="shared" si="39"/>
        <v>5059.7415264569618</v>
      </c>
      <c r="N169" s="1">
        <f t="shared" si="34"/>
        <v>255.27168007802976</v>
      </c>
      <c r="O169" s="1">
        <f t="shared" si="35"/>
        <v>53573.327506894784</v>
      </c>
    </row>
    <row r="170" spans="1:15" x14ac:dyDescent="0.15">
      <c r="A170" s="2">
        <f t="shared" si="36"/>
        <v>16700</v>
      </c>
      <c r="B170" s="1">
        <f t="shared" si="27"/>
        <v>1113.8998350159493</v>
      </c>
      <c r="C170" s="8">
        <f t="shared" si="28"/>
        <v>0.52641769140640327</v>
      </c>
      <c r="D170" s="4">
        <f t="shared" si="29"/>
        <v>1.4134536851141918E-3</v>
      </c>
      <c r="E170" s="8">
        <f t="shared" si="30"/>
        <v>0.59456515114382935</v>
      </c>
      <c r="F170" s="1">
        <f t="shared" si="37"/>
        <v>459.24800000000005</v>
      </c>
      <c r="G170" s="1">
        <f t="shared" si="31"/>
        <v>-0.42199999999996862</v>
      </c>
      <c r="H170" s="11">
        <f t="shared" si="32"/>
        <v>0.88538268748795068</v>
      </c>
      <c r="I170" s="5">
        <f t="shared" si="38"/>
        <v>3.3941369555181725E-7</v>
      </c>
      <c r="J170" s="3">
        <f t="shared" si="33"/>
        <v>1050.3796433671018</v>
      </c>
      <c r="M170" s="2">
        <f t="shared" si="39"/>
        <v>5090.2218970982685</v>
      </c>
      <c r="N170" s="1">
        <f t="shared" si="34"/>
        <v>255.07355766886127</v>
      </c>
      <c r="O170" s="1">
        <f t="shared" si="35"/>
        <v>53355.036608131566</v>
      </c>
    </row>
    <row r="171" spans="1:15" x14ac:dyDescent="0.15">
      <c r="A171" s="2">
        <f t="shared" si="36"/>
        <v>16800</v>
      </c>
      <c r="B171" s="1">
        <f t="shared" si="27"/>
        <v>1109.3560419353978</v>
      </c>
      <c r="C171" s="8">
        <f t="shared" si="28"/>
        <v>0.52427034117929949</v>
      </c>
      <c r="D171" s="4">
        <f t="shared" si="29"/>
        <v>1.4087800177726632E-3</v>
      </c>
      <c r="E171" s="8">
        <f t="shared" si="30"/>
        <v>0.59259918667072575</v>
      </c>
      <c r="F171" s="1">
        <f t="shared" si="37"/>
        <v>458.89200000000005</v>
      </c>
      <c r="G171" s="1">
        <f t="shared" si="31"/>
        <v>-0.77799999999996317</v>
      </c>
      <c r="H171" s="11">
        <f t="shared" si="32"/>
        <v>0.88469635627530363</v>
      </c>
      <c r="I171" s="5">
        <f t="shared" si="38"/>
        <v>3.3920233981087087E-7</v>
      </c>
      <c r="J171" s="3">
        <f t="shared" si="33"/>
        <v>1049.9724476385084</v>
      </c>
      <c r="M171" s="2">
        <f t="shared" si="39"/>
        <v>5120.7022677395753</v>
      </c>
      <c r="N171" s="1">
        <f t="shared" si="34"/>
        <v>254.87543525969278</v>
      </c>
      <c r="O171" s="1">
        <f t="shared" si="35"/>
        <v>53137.466579405453</v>
      </c>
    </row>
    <row r="172" spans="1:15" x14ac:dyDescent="0.15">
      <c r="A172" s="2">
        <f t="shared" si="36"/>
        <v>16900</v>
      </c>
      <c r="B172" s="1">
        <f t="shared" si="27"/>
        <v>1104.8272789883081</v>
      </c>
      <c r="C172" s="8">
        <f t="shared" si="28"/>
        <v>0.52213009403984312</v>
      </c>
      <c r="D172" s="4">
        <f t="shared" si="29"/>
        <v>1.4041181950145182E-3</v>
      </c>
      <c r="E172" s="8">
        <f t="shared" si="30"/>
        <v>0.59063820458691707</v>
      </c>
      <c r="F172" s="1">
        <f t="shared" si="37"/>
        <v>458.53600000000006</v>
      </c>
      <c r="G172" s="1">
        <f t="shared" si="31"/>
        <v>-1.1339999999999577</v>
      </c>
      <c r="H172" s="11">
        <f t="shared" si="32"/>
        <v>0.88401002506265669</v>
      </c>
      <c r="I172" s="5">
        <f t="shared" si="38"/>
        <v>3.389909086768418E-7</v>
      </c>
      <c r="J172" s="3">
        <f t="shared" si="33"/>
        <v>1049.5650939317675</v>
      </c>
      <c r="M172" s="2">
        <f t="shared" si="39"/>
        <v>5151.1826383808821</v>
      </c>
      <c r="N172" s="1">
        <f t="shared" si="34"/>
        <v>254.67731285052429</v>
      </c>
      <c r="O172" s="1">
        <f t="shared" si="35"/>
        <v>52920.615597740485</v>
      </c>
    </row>
    <row r="173" spans="1:15" x14ac:dyDescent="0.15">
      <c r="A173" s="2">
        <f t="shared" si="36"/>
        <v>17000</v>
      </c>
      <c r="B173" s="1">
        <f t="shared" si="27"/>
        <v>1100.3135080687055</v>
      </c>
      <c r="C173" s="8">
        <f t="shared" si="28"/>
        <v>0.51999693197953945</v>
      </c>
      <c r="D173" s="4">
        <f t="shared" si="29"/>
        <v>1.3994681959827492E-3</v>
      </c>
      <c r="E173" s="8">
        <f t="shared" si="30"/>
        <v>0.58868219611896433</v>
      </c>
      <c r="F173" s="1">
        <f t="shared" si="37"/>
        <v>458.18000000000006</v>
      </c>
      <c r="G173" s="1">
        <f t="shared" si="31"/>
        <v>-1.4899999999999523</v>
      </c>
      <c r="H173" s="11">
        <f t="shared" si="32"/>
        <v>0.88332369385000964</v>
      </c>
      <c r="I173" s="5">
        <f t="shared" si="38"/>
        <v>3.3877940208684366E-7</v>
      </c>
      <c r="J173" s="3">
        <f t="shared" si="33"/>
        <v>1049.1575820628664</v>
      </c>
      <c r="M173" s="2">
        <f t="shared" si="39"/>
        <v>5181.6630090221897</v>
      </c>
      <c r="N173" s="1">
        <f t="shared" si="34"/>
        <v>254.4791904413558</v>
      </c>
      <c r="O173" s="1">
        <f t="shared" si="35"/>
        <v>52704.481843358633</v>
      </c>
    </row>
    <row r="174" spans="1:15" x14ac:dyDescent="0.15">
      <c r="A174" s="2">
        <f t="shared" si="36"/>
        <v>17100</v>
      </c>
      <c r="B174" s="1">
        <f t="shared" si="27"/>
        <v>1095.8146911377448</v>
      </c>
      <c r="C174" s="8">
        <f t="shared" si="28"/>
        <v>0.51787083702161851</v>
      </c>
      <c r="D174" s="4">
        <f t="shared" si="29"/>
        <v>1.3948299998409225E-3</v>
      </c>
      <c r="E174" s="8">
        <f t="shared" si="30"/>
        <v>0.58673115250208263</v>
      </c>
      <c r="F174" s="1">
        <f t="shared" si="37"/>
        <v>457.82400000000007</v>
      </c>
      <c r="G174" s="1">
        <f t="shared" si="31"/>
        <v>-1.8459999999999468</v>
      </c>
      <c r="H174" s="11">
        <f t="shared" si="32"/>
        <v>0.8826373626373627</v>
      </c>
      <c r="I174" s="5">
        <f t="shared" si="38"/>
        <v>3.3856781997792397E-7</v>
      </c>
      <c r="J174" s="3">
        <f t="shared" si="33"/>
        <v>1048.7499118474336</v>
      </c>
      <c r="M174" s="2">
        <f t="shared" si="39"/>
        <v>5212.1433796634965</v>
      </c>
      <c r="N174" s="1">
        <f t="shared" si="34"/>
        <v>254.28106803218731</v>
      </c>
      <c r="O174" s="1">
        <f t="shared" si="35"/>
        <v>52489.06349967642</v>
      </c>
    </row>
    <row r="175" spans="1:15" x14ac:dyDescent="0.15">
      <c r="A175" s="2">
        <f t="shared" si="36"/>
        <v>17200</v>
      </c>
      <c r="B175" s="1">
        <f t="shared" si="27"/>
        <v>1091.3307902236379</v>
      </c>
      <c r="C175" s="8">
        <f t="shared" si="28"/>
        <v>0.5157517912210009</v>
      </c>
      <c r="D175" s="4">
        <f t="shared" si="29"/>
        <v>1.3902035857731663E-3</v>
      </c>
      <c r="E175" s="8">
        <f t="shared" si="30"/>
        <v>0.5847850649801366</v>
      </c>
      <c r="F175" s="1">
        <f t="shared" si="37"/>
        <v>457.46800000000007</v>
      </c>
      <c r="G175" s="1">
        <f t="shared" si="31"/>
        <v>-2.2019999999999413</v>
      </c>
      <c r="H175" s="11">
        <f t="shared" si="32"/>
        <v>0.88195103142471565</v>
      </c>
      <c r="I175" s="5">
        <f t="shared" si="38"/>
        <v>3.3835616228706282E-7</v>
      </c>
      <c r="J175" s="3">
        <f t="shared" si="33"/>
        <v>1048.3420831007406</v>
      </c>
      <c r="M175" s="2">
        <f t="shared" si="39"/>
        <v>5242.6237503048033</v>
      </c>
      <c r="N175" s="1">
        <f t="shared" si="34"/>
        <v>254.08294562301882</v>
      </c>
      <c r="O175" s="1">
        <f t="shared" si="35"/>
        <v>52274.358753301967</v>
      </c>
    </row>
    <row r="176" spans="1:15" x14ac:dyDescent="0.15">
      <c r="A176" s="2">
        <f t="shared" si="36"/>
        <v>17300</v>
      </c>
      <c r="B176" s="1">
        <f t="shared" si="27"/>
        <v>1086.8617674215941</v>
      </c>
      <c r="C176" s="8">
        <f t="shared" si="28"/>
        <v>0.51363977666426941</v>
      </c>
      <c r="D176" s="4">
        <f t="shared" si="29"/>
        <v>1.385588932984175E-3</v>
      </c>
      <c r="E176" s="8">
        <f t="shared" si="30"/>
        <v>0.58284392480564173</v>
      </c>
      <c r="F176" s="1">
        <f t="shared" si="37"/>
        <v>457.11200000000008</v>
      </c>
      <c r="G176" s="1">
        <f t="shared" si="31"/>
        <v>-2.5579999999999359</v>
      </c>
      <c r="H176" s="11">
        <f t="shared" si="32"/>
        <v>0.88126470021206871</v>
      </c>
      <c r="I176" s="5">
        <f t="shared" si="38"/>
        <v>3.3814442895117375E-7</v>
      </c>
      <c r="J176" s="3">
        <f t="shared" si="33"/>
        <v>1047.934095637698</v>
      </c>
      <c r="M176" s="2">
        <f t="shared" si="39"/>
        <v>5273.10412094611</v>
      </c>
      <c r="N176" s="1">
        <f t="shared" si="34"/>
        <v>253.88482321385032</v>
      </c>
      <c r="O176" s="1">
        <f t="shared" si="35"/>
        <v>52060.36579403191</v>
      </c>
    </row>
    <row r="177" spans="1:15" x14ac:dyDescent="0.15">
      <c r="A177" s="2">
        <f t="shared" si="36"/>
        <v>17400</v>
      </c>
      <c r="B177" s="1">
        <f t="shared" si="27"/>
        <v>1082.4075848937462</v>
      </c>
      <c r="C177" s="8">
        <f t="shared" si="28"/>
        <v>0.51153477546963433</v>
      </c>
      <c r="D177" s="4">
        <f t="shared" si="29"/>
        <v>1.3809860206991948E-3</v>
      </c>
      <c r="E177" s="8">
        <f t="shared" si="30"/>
        <v>0.58090772323975892</v>
      </c>
      <c r="F177" s="1">
        <f t="shared" si="37"/>
        <v>456.75600000000003</v>
      </c>
      <c r="G177" s="1">
        <f t="shared" si="31"/>
        <v>-2.9139999999999873</v>
      </c>
      <c r="H177" s="11">
        <f t="shared" si="32"/>
        <v>0.88057836899942166</v>
      </c>
      <c r="I177" s="5">
        <f t="shared" si="38"/>
        <v>3.3793261990710318E-7</v>
      </c>
      <c r="J177" s="3">
        <f t="shared" si="33"/>
        <v>1047.5259492728569</v>
      </c>
      <c r="M177" s="2">
        <f t="shared" si="39"/>
        <v>5303.5844915874177</v>
      </c>
      <c r="N177" s="1">
        <f t="shared" si="34"/>
        <v>253.68670080468181</v>
      </c>
      <c r="O177" s="1">
        <f t="shared" si="35"/>
        <v>51847.082814848036</v>
      </c>
    </row>
    <row r="178" spans="1:15" x14ac:dyDescent="0.15">
      <c r="A178" s="2">
        <f t="shared" si="36"/>
        <v>17500</v>
      </c>
      <c r="B178" s="1">
        <f t="shared" si="27"/>
        <v>1077.9682048690931</v>
      </c>
      <c r="C178" s="8">
        <f t="shared" si="28"/>
        <v>0.509436769786906</v>
      </c>
      <c r="D178" s="4">
        <f t="shared" si="29"/>
        <v>1.3763948281640306E-3</v>
      </c>
      <c r="E178" s="8">
        <f t="shared" si="30"/>
        <v>0.5789764515522966</v>
      </c>
      <c r="F178" s="1">
        <f t="shared" si="37"/>
        <v>456.40000000000003</v>
      </c>
      <c r="G178" s="1">
        <f t="shared" si="31"/>
        <v>-3.2699999999999818</v>
      </c>
      <c r="H178" s="11">
        <f t="shared" si="32"/>
        <v>0.87989203778677461</v>
      </c>
      <c r="I178" s="5">
        <f t="shared" si="38"/>
        <v>3.377207350916306E-7</v>
      </c>
      <c r="J178" s="3">
        <f t="shared" si="33"/>
        <v>1047.1176438204066</v>
      </c>
      <c r="M178" s="2">
        <f t="shared" si="39"/>
        <v>5334.0648622287245</v>
      </c>
      <c r="N178" s="1">
        <f t="shared" si="34"/>
        <v>253.48857839551331</v>
      </c>
      <c r="O178" s="1">
        <f t="shared" si="35"/>
        <v>51634.508011914455</v>
      </c>
    </row>
    <row r="179" spans="1:15" x14ac:dyDescent="0.15">
      <c r="A179" s="2">
        <f t="shared" si="36"/>
        <v>17600</v>
      </c>
      <c r="B179" s="1">
        <f t="shared" si="27"/>
        <v>1073.5435896434269</v>
      </c>
      <c r="C179" s="8">
        <f t="shared" si="28"/>
        <v>0.50734574179746073</v>
      </c>
      <c r="D179" s="4">
        <f t="shared" si="29"/>
        <v>1.371815334645033E-3</v>
      </c>
      <c r="E179" s="8">
        <f t="shared" si="30"/>
        <v>0.57705010102170595</v>
      </c>
      <c r="F179" s="1">
        <f t="shared" si="37"/>
        <v>456.04400000000004</v>
      </c>
      <c r="G179" s="1">
        <f t="shared" si="31"/>
        <v>-3.6259999999999764</v>
      </c>
      <c r="H179" s="11">
        <f t="shared" si="32"/>
        <v>0.87920570657412767</v>
      </c>
      <c r="I179" s="5">
        <f t="shared" si="38"/>
        <v>3.3750877444146839E-7</v>
      </c>
      <c r="J179" s="3">
        <f t="shared" si="33"/>
        <v>1046.709179094174</v>
      </c>
      <c r="M179" s="2">
        <f t="shared" si="39"/>
        <v>5364.5452328700312</v>
      </c>
      <c r="N179" s="1">
        <f t="shared" si="34"/>
        <v>253.29045598634482</v>
      </c>
      <c r="O179" s="1">
        <f t="shared" si="35"/>
        <v>51422.639584574201</v>
      </c>
    </row>
    <row r="180" spans="1:15" x14ac:dyDescent="0.15">
      <c r="A180" s="2">
        <f t="shared" si="36"/>
        <v>17700</v>
      </c>
      <c r="B180" s="1">
        <f t="shared" si="27"/>
        <v>1069.1337015792681</v>
      </c>
      <c r="C180" s="8">
        <f t="shared" si="28"/>
        <v>0.50526167371420982</v>
      </c>
      <c r="D180" s="4">
        <f t="shared" si="29"/>
        <v>1.3672475194290963E-3</v>
      </c>
      <c r="E180" s="8">
        <f t="shared" si="30"/>
        <v>0.5751286629350798</v>
      </c>
      <c r="F180" s="1">
        <f t="shared" si="37"/>
        <v>455.68800000000005</v>
      </c>
      <c r="G180" s="1">
        <f t="shared" si="31"/>
        <v>-3.9819999999999709</v>
      </c>
      <c r="H180" s="11">
        <f t="shared" si="32"/>
        <v>0.87851937536148061</v>
      </c>
      <c r="I180" s="5">
        <f t="shared" si="38"/>
        <v>3.3729673789326195E-7</v>
      </c>
      <c r="J180" s="3">
        <f t="shared" si="33"/>
        <v>1046.3005549076231</v>
      </c>
      <c r="M180" s="2">
        <f t="shared" si="39"/>
        <v>5395.0256035113389</v>
      </c>
      <c r="N180" s="1">
        <f t="shared" si="34"/>
        <v>253.09233357717633</v>
      </c>
      <c r="O180" s="1">
        <f t="shared" si="35"/>
        <v>51211.475735346379</v>
      </c>
    </row>
    <row r="181" spans="1:15" x14ac:dyDescent="0.15">
      <c r="A181" s="2">
        <f t="shared" si="36"/>
        <v>17800</v>
      </c>
      <c r="B181" s="1">
        <f t="shared" si="27"/>
        <v>1064.7385031058022</v>
      </c>
      <c r="C181" s="8">
        <f t="shared" si="28"/>
        <v>0.50318454778157007</v>
      </c>
      <c r="D181" s="4">
        <f t="shared" si="29"/>
        <v>1.3626913618236568E-3</v>
      </c>
      <c r="E181" s="8">
        <f t="shared" si="30"/>
        <v>0.57321212858815185</v>
      </c>
      <c r="F181" s="1">
        <f t="shared" si="37"/>
        <v>455.33200000000005</v>
      </c>
      <c r="G181" s="1">
        <f t="shared" si="31"/>
        <v>-4.3379999999999654</v>
      </c>
      <c r="H181" s="11">
        <f t="shared" si="32"/>
        <v>0.87783304414883367</v>
      </c>
      <c r="I181" s="5">
        <f t="shared" si="38"/>
        <v>3.3708462538358945E-7</v>
      </c>
      <c r="J181" s="3">
        <f t="shared" si="33"/>
        <v>1045.8917710738526</v>
      </c>
      <c r="M181" s="2">
        <f t="shared" si="39"/>
        <v>5425.5059741526456</v>
      </c>
      <c r="N181" s="1">
        <f t="shared" si="34"/>
        <v>252.89421116800781</v>
      </c>
      <c r="O181" s="1">
        <f t="shared" si="35"/>
        <v>51001.014669922733</v>
      </c>
    </row>
    <row r="182" spans="1:15" x14ac:dyDescent="0.15">
      <c r="A182" s="2">
        <f t="shared" si="36"/>
        <v>17900</v>
      </c>
      <c r="B182" s="1">
        <f t="shared" si="27"/>
        <v>1060.3579567188106</v>
      </c>
      <c r="C182" s="8">
        <f t="shared" si="28"/>
        <v>0.50111434627543028</v>
      </c>
      <c r="D182" s="4">
        <f t="shared" si="29"/>
        <v>1.3581468411566851E-3</v>
      </c>
      <c r="E182" s="8">
        <f t="shared" si="30"/>
        <v>0.57130048928529342</v>
      </c>
      <c r="F182" s="1">
        <f t="shared" si="37"/>
        <v>454.97600000000006</v>
      </c>
      <c r="G182" s="1">
        <f t="shared" si="31"/>
        <v>-4.69399999999996</v>
      </c>
      <c r="H182" s="11">
        <f t="shared" si="32"/>
        <v>0.87714671293618662</v>
      </c>
      <c r="I182" s="5">
        <f t="shared" si="38"/>
        <v>3.3687243684896182E-7</v>
      </c>
      <c r="J182" s="3">
        <f t="shared" si="33"/>
        <v>1045.4828274055963</v>
      </c>
      <c r="M182" s="2">
        <f t="shared" si="39"/>
        <v>5455.9863447939524</v>
      </c>
      <c r="N182" s="1">
        <f t="shared" si="34"/>
        <v>252.69608875883932</v>
      </c>
      <c r="O182" s="1">
        <f t="shared" si="35"/>
        <v>50791.254597164807</v>
      </c>
    </row>
    <row r="183" spans="1:15" x14ac:dyDescent="0.15">
      <c r="A183" s="2">
        <f t="shared" si="36"/>
        <v>18000</v>
      </c>
      <c r="B183" s="1">
        <f t="shared" si="27"/>
        <v>1055.9920249806062</v>
      </c>
      <c r="C183" s="8">
        <f t="shared" si="28"/>
        <v>0.49905105150312201</v>
      </c>
      <c r="D183" s="4">
        <f t="shared" si="29"/>
        <v>1.353613936776684E-3</v>
      </c>
      <c r="E183" s="8">
        <f t="shared" si="30"/>
        <v>0.56939373633951296</v>
      </c>
      <c r="F183" s="1">
        <f t="shared" si="37"/>
        <v>454.62000000000006</v>
      </c>
      <c r="G183" s="1">
        <f t="shared" si="31"/>
        <v>-5.0499999999999545</v>
      </c>
      <c r="H183" s="11">
        <f t="shared" si="32"/>
        <v>0.87646038172353968</v>
      </c>
      <c r="I183" s="5">
        <f t="shared" si="38"/>
        <v>3.3666017222582289E-7</v>
      </c>
      <c r="J183" s="3">
        <f t="shared" si="33"/>
        <v>1045.0737237152218</v>
      </c>
      <c r="M183" s="2">
        <f t="shared" si="39"/>
        <v>5486.4667154352592</v>
      </c>
      <c r="N183" s="1">
        <f t="shared" si="34"/>
        <v>252.49796634967083</v>
      </c>
      <c r="O183" s="1">
        <f t="shared" si="35"/>
        <v>50582.19372910072</v>
      </c>
    </row>
    <row r="184" spans="1:15" x14ac:dyDescent="0.15">
      <c r="A184" s="2">
        <f t="shared" si="36"/>
        <v>18100</v>
      </c>
      <c r="B184" s="1">
        <f t="shared" si="27"/>
        <v>1051.6406705199654</v>
      </c>
      <c r="C184" s="8">
        <f t="shared" si="28"/>
        <v>0.49699464580338631</v>
      </c>
      <c r="D184" s="4">
        <f t="shared" si="29"/>
        <v>1.3490926280526816E-3</v>
      </c>
      <c r="E184" s="8">
        <f t="shared" si="30"/>
        <v>0.5674918610724522</v>
      </c>
      <c r="F184" s="1">
        <f t="shared" si="37"/>
        <v>454.26400000000007</v>
      </c>
      <c r="G184" s="1">
        <f t="shared" si="31"/>
        <v>-5.4059999999999491</v>
      </c>
      <c r="H184" s="11">
        <f t="shared" si="32"/>
        <v>0.87577405051089263</v>
      </c>
      <c r="I184" s="5">
        <f t="shared" si="38"/>
        <v>3.3644783145054915E-7</v>
      </c>
      <c r="J184" s="3">
        <f t="shared" si="33"/>
        <v>1044.6644598147293</v>
      </c>
      <c r="M184" s="2">
        <f t="shared" si="39"/>
        <v>5516.9470860765668</v>
      </c>
      <c r="N184" s="1">
        <f t="shared" si="34"/>
        <v>252.29984394050234</v>
      </c>
      <c r="O184" s="1">
        <f t="shared" si="35"/>
        <v>50373.830280921917</v>
      </c>
    </row>
    <row r="185" spans="1:15" x14ac:dyDescent="0.15">
      <c r="A185" s="2">
        <f t="shared" si="36"/>
        <v>18200</v>
      </c>
      <c r="B185" s="1">
        <f t="shared" si="27"/>
        <v>1047.3038560320647</v>
      </c>
      <c r="C185" s="8">
        <f t="shared" si="28"/>
        <v>0.49494511154634435</v>
      </c>
      <c r="D185" s="4">
        <f t="shared" si="29"/>
        <v>1.3445828943742303E-3</v>
      </c>
      <c r="E185" s="8">
        <f t="shared" si="30"/>
        <v>0.56559485481438709</v>
      </c>
      <c r="F185" s="1">
        <f t="shared" si="37"/>
        <v>453.90800000000002</v>
      </c>
      <c r="G185" s="1">
        <f t="shared" si="31"/>
        <v>-5.7620000000000005</v>
      </c>
      <c r="H185" s="11">
        <f t="shared" si="32"/>
        <v>0.87508771929824558</v>
      </c>
      <c r="I185" s="5">
        <f t="shared" si="38"/>
        <v>3.3623541445945003E-7</v>
      </c>
      <c r="J185" s="3">
        <f t="shared" si="33"/>
        <v>1044.2550355157498</v>
      </c>
      <c r="M185" s="2">
        <f t="shared" si="39"/>
        <v>5547.4274567178736</v>
      </c>
      <c r="N185" s="1">
        <f t="shared" si="34"/>
        <v>252.10172153133385</v>
      </c>
      <c r="O185" s="1">
        <f t="shared" si="35"/>
        <v>50166.16247098022</v>
      </c>
    </row>
    <row r="186" spans="1:15" x14ac:dyDescent="0.15">
      <c r="A186" s="2">
        <f t="shared" si="36"/>
        <v>18300</v>
      </c>
      <c r="B186" s="1">
        <f t="shared" si="27"/>
        <v>1042.9815442784129</v>
      </c>
      <c r="C186" s="8">
        <f t="shared" si="28"/>
        <v>0.49290243113346544</v>
      </c>
      <c r="D186" s="4">
        <f t="shared" si="29"/>
        <v>1.3400847151514E-3</v>
      </c>
      <c r="E186" s="8">
        <f t="shared" si="30"/>
        <v>0.5637027089042238</v>
      </c>
      <c r="F186" s="1">
        <f t="shared" si="37"/>
        <v>453.55200000000002</v>
      </c>
      <c r="G186" s="1">
        <f t="shared" si="31"/>
        <v>-6.117999999999995</v>
      </c>
      <c r="H186" s="11">
        <f t="shared" si="32"/>
        <v>0.87440138808559853</v>
      </c>
      <c r="I186" s="5">
        <f t="shared" si="38"/>
        <v>3.360229211887673E-7</v>
      </c>
      <c r="J186" s="3">
        <f t="shared" si="33"/>
        <v>1043.8454506295459</v>
      </c>
      <c r="M186" s="2">
        <f t="shared" si="39"/>
        <v>5577.9078273591804</v>
      </c>
      <c r="N186" s="1">
        <f t="shared" si="34"/>
        <v>251.90359912216536</v>
      </c>
      <c r="O186" s="1">
        <f t="shared" si="35"/>
        <v>49959.188520784614</v>
      </c>
    </row>
    <row r="187" spans="1:15" x14ac:dyDescent="0.15">
      <c r="A187" s="2">
        <f t="shared" si="36"/>
        <v>18400</v>
      </c>
      <c r="B187" s="1">
        <f t="shared" si="27"/>
        <v>1038.6736980867859</v>
      </c>
      <c r="C187" s="8">
        <f t="shared" si="28"/>
        <v>0.49086658699753583</v>
      </c>
      <c r="D187" s="4">
        <f t="shared" si="29"/>
        <v>1.3355980698147763E-3</v>
      </c>
      <c r="E187" s="8">
        <f t="shared" si="30"/>
        <v>0.56181541468949825</v>
      </c>
      <c r="F187" s="1">
        <f t="shared" si="37"/>
        <v>453.19600000000003</v>
      </c>
      <c r="G187" s="1">
        <f t="shared" si="31"/>
        <v>-6.4739999999999895</v>
      </c>
      <c r="H187" s="11">
        <f t="shared" si="32"/>
        <v>0.87371505687295159</v>
      </c>
      <c r="I187" s="5">
        <f t="shared" si="38"/>
        <v>3.3581035157467532E-7</v>
      </c>
      <c r="J187" s="3">
        <f t="shared" si="33"/>
        <v>1043.4357049670093</v>
      </c>
      <c r="M187" s="2">
        <f t="shared" si="39"/>
        <v>5608.3881980004871</v>
      </c>
      <c r="N187" s="1">
        <f t="shared" si="34"/>
        <v>251.70547671299687</v>
      </c>
      <c r="O187" s="1">
        <f t="shared" si="35"/>
        <v>49752.906654998238</v>
      </c>
    </row>
    <row r="188" spans="1:15" x14ac:dyDescent="0.15">
      <c r="A188" s="2">
        <f t="shared" si="36"/>
        <v>18500</v>
      </c>
      <c r="B188" s="1">
        <f t="shared" si="27"/>
        <v>1034.380280351158</v>
      </c>
      <c r="C188" s="8">
        <f t="shared" si="28"/>
        <v>0.48883756160262665</v>
      </c>
      <c r="D188" s="4">
        <f t="shared" si="29"/>
        <v>1.3311229378154502E-3</v>
      </c>
      <c r="E188" s="8">
        <f t="shared" si="30"/>
        <v>0.55993296352637234</v>
      </c>
      <c r="F188" s="1">
        <f t="shared" si="37"/>
        <v>452.84000000000003</v>
      </c>
      <c r="G188" s="1">
        <f t="shared" si="31"/>
        <v>-6.8299999999999841</v>
      </c>
      <c r="H188" s="11">
        <f t="shared" si="32"/>
        <v>0.87302872566030454</v>
      </c>
      <c r="I188" s="5">
        <f t="shared" si="38"/>
        <v>3.3559770555328118E-7</v>
      </c>
      <c r="J188" s="3">
        <f t="shared" si="33"/>
        <v>1043.0257983386605</v>
      </c>
      <c r="M188" s="2">
        <f t="shared" si="39"/>
        <v>5638.8685686417948</v>
      </c>
      <c r="N188" s="1">
        <f t="shared" si="34"/>
        <v>251.50735430382835</v>
      </c>
      <c r="O188" s="1">
        <f t="shared" si="35"/>
        <v>49547.315101435059</v>
      </c>
    </row>
    <row r="189" spans="1:15" x14ac:dyDescent="0.15">
      <c r="A189" s="2">
        <f t="shared" si="36"/>
        <v>18600</v>
      </c>
      <c r="B189" s="1">
        <f t="shared" si="27"/>
        <v>1030.1012540316406</v>
      </c>
      <c r="C189" s="8">
        <f t="shared" si="28"/>
        <v>0.48681533744406452</v>
      </c>
      <c r="D189" s="4">
        <f t="shared" si="29"/>
        <v>1.3266592986250223E-3</v>
      </c>
      <c r="E189" s="8">
        <f t="shared" si="30"/>
        <v>0.55805534677963475</v>
      </c>
      <c r="F189" s="1">
        <f t="shared" si="37"/>
        <v>452.48400000000004</v>
      </c>
      <c r="G189" s="1">
        <f t="shared" si="31"/>
        <v>-7.1859999999999786</v>
      </c>
      <c r="H189" s="11">
        <f t="shared" si="32"/>
        <v>0.8723423944476576</v>
      </c>
      <c r="I189" s="5">
        <f t="shared" si="38"/>
        <v>3.3538498306062464E-7</v>
      </c>
      <c r="J189" s="3">
        <f t="shared" si="33"/>
        <v>1042.6157305546469</v>
      </c>
      <c r="M189" s="2">
        <f t="shared" si="39"/>
        <v>5669.3489392831016</v>
      </c>
      <c r="N189" s="1">
        <f t="shared" si="34"/>
        <v>251.30923189465986</v>
      </c>
      <c r="O189" s="1">
        <f t="shared" si="35"/>
        <v>49342.412091056976</v>
      </c>
    </row>
    <row r="190" spans="1:15" x14ac:dyDescent="0.15">
      <c r="A190" s="2">
        <f t="shared" si="36"/>
        <v>18700</v>
      </c>
      <c r="B190" s="1">
        <f t="shared" si="27"/>
        <v>1025.8365821544112</v>
      </c>
      <c r="C190" s="8">
        <f t="shared" si="28"/>
        <v>0.48479989704839849</v>
      </c>
      <c r="D190" s="4">
        <f t="shared" si="29"/>
        <v>1.3222071317355907E-3</v>
      </c>
      <c r="E190" s="8">
        <f t="shared" si="30"/>
        <v>0.55618255582269682</v>
      </c>
      <c r="F190" s="1">
        <f t="shared" si="37"/>
        <v>452.12800000000004</v>
      </c>
      <c r="G190" s="1">
        <f t="shared" si="31"/>
        <v>-7.5419999999999732</v>
      </c>
      <c r="H190" s="11">
        <f t="shared" si="32"/>
        <v>0.87165606323501066</v>
      </c>
      <c r="I190" s="5">
        <f t="shared" si="38"/>
        <v>3.351721840326774E-7</v>
      </c>
      <c r="J190" s="3">
        <f t="shared" si="33"/>
        <v>1042.205501424743</v>
      </c>
      <c r="M190" s="2">
        <f t="shared" si="39"/>
        <v>5699.8293099244083</v>
      </c>
      <c r="N190" s="1">
        <f t="shared" si="34"/>
        <v>251.11110948549137</v>
      </c>
      <c r="O190" s="1">
        <f t="shared" si="35"/>
        <v>49138.195857970633</v>
      </c>
    </row>
    <row r="191" spans="1:15" x14ac:dyDescent="0.15">
      <c r="A191" s="2">
        <f t="shared" si="36"/>
        <v>18800</v>
      </c>
      <c r="B191" s="1">
        <f t="shared" si="27"/>
        <v>1021.5862278116508</v>
      </c>
      <c r="C191" s="8">
        <f t="shared" si="28"/>
        <v>0.48279122297336996</v>
      </c>
      <c r="D191" s="4">
        <f t="shared" si="29"/>
        <v>1.3177664166597509E-3</v>
      </c>
      <c r="E191" s="8">
        <f t="shared" si="30"/>
        <v>0.55431458203759187</v>
      </c>
      <c r="F191" s="1">
        <f t="shared" si="37"/>
        <v>451.77200000000005</v>
      </c>
      <c r="G191" s="1">
        <f t="shared" si="31"/>
        <v>-7.8979999999999677</v>
      </c>
      <c r="H191" s="11">
        <f t="shared" si="32"/>
        <v>0.87096973202236361</v>
      </c>
      <c r="I191" s="5">
        <f t="shared" si="38"/>
        <v>3.3495930840534402E-7</v>
      </c>
      <c r="J191" s="3">
        <f t="shared" si="33"/>
        <v>1041.7951107583488</v>
      </c>
      <c r="M191" s="2">
        <f t="shared" si="39"/>
        <v>5730.3096805657151</v>
      </c>
      <c r="N191" s="1">
        <f t="shared" si="34"/>
        <v>250.91298707632288</v>
      </c>
      <c r="O191" s="1">
        <f t="shared" si="35"/>
        <v>48934.664639424154</v>
      </c>
    </row>
    <row r="192" spans="1:15" x14ac:dyDescent="0.15">
      <c r="A192" s="2">
        <f t="shared" si="36"/>
        <v>18900</v>
      </c>
      <c r="B192" s="1">
        <f t="shared" si="27"/>
        <v>1017.3501541614779</v>
      </c>
      <c r="C192" s="8">
        <f t="shared" si="28"/>
        <v>0.48078929780788182</v>
      </c>
      <c r="D192" s="4">
        <f t="shared" si="29"/>
        <v>1.3133371329305927E-3</v>
      </c>
      <c r="E192" s="8">
        <f t="shared" si="30"/>
        <v>0.55245141681497401</v>
      </c>
      <c r="F192" s="1">
        <f t="shared" si="37"/>
        <v>451.41600000000005</v>
      </c>
      <c r="G192" s="1">
        <f t="shared" si="31"/>
        <v>-8.2539999999999623</v>
      </c>
      <c r="H192" s="11">
        <f t="shared" si="32"/>
        <v>0.87028340080971667</v>
      </c>
      <c r="I192" s="5">
        <f t="shared" si="38"/>
        <v>3.3474635611446149E-7</v>
      </c>
      <c r="J192" s="3">
        <f t="shared" si="33"/>
        <v>1041.3845583644882</v>
      </c>
      <c r="M192" s="2">
        <f t="shared" si="39"/>
        <v>5760.7900512070228</v>
      </c>
      <c r="N192" s="1">
        <f t="shared" si="34"/>
        <v>250.71486466715439</v>
      </c>
      <c r="O192" s="1">
        <f t="shared" si="35"/>
        <v>48731.816675804235</v>
      </c>
    </row>
    <row r="193" spans="1:15" x14ac:dyDescent="0.15">
      <c r="A193" s="2">
        <f t="shared" si="36"/>
        <v>19000</v>
      </c>
      <c r="B193" s="1">
        <f t="shared" si="27"/>
        <v>1013.128324427879</v>
      </c>
      <c r="C193" s="8">
        <f t="shared" si="28"/>
        <v>0.4787941041719655</v>
      </c>
      <c r="D193" s="4">
        <f t="shared" si="29"/>
        <v>1.3089192601016891E-3</v>
      </c>
      <c r="E193" s="8">
        <f t="shared" si="30"/>
        <v>0.55059305155411364</v>
      </c>
      <c r="F193" s="1">
        <f t="shared" si="37"/>
        <v>451.06000000000006</v>
      </c>
      <c r="G193" s="1">
        <f t="shared" si="31"/>
        <v>-8.6099999999999568</v>
      </c>
      <c r="H193" s="11">
        <f t="shared" si="32"/>
        <v>0.86959706959706962</v>
      </c>
      <c r="I193" s="5">
        <f t="shared" si="38"/>
        <v>3.3453332709579881E-7</v>
      </c>
      <c r="J193" s="3">
        <f t="shared" si="33"/>
        <v>1040.973844051809</v>
      </c>
      <c r="M193" s="2">
        <f t="shared" si="39"/>
        <v>5791.2704218483295</v>
      </c>
      <c r="N193" s="1">
        <f t="shared" si="34"/>
        <v>250.51674225798587</v>
      </c>
      <c r="O193" s="1">
        <f t="shared" si="35"/>
        <v>48529.650210632812</v>
      </c>
    </row>
    <row r="194" spans="1:15" x14ac:dyDescent="0.15">
      <c r="A194" s="2">
        <f t="shared" si="36"/>
        <v>19100</v>
      </c>
      <c r="B194" s="1">
        <f t="shared" si="27"/>
        <v>1008.9207019006481</v>
      </c>
      <c r="C194" s="8">
        <f t="shared" si="28"/>
        <v>0.47680562471675236</v>
      </c>
      <c r="D194" s="4">
        <f t="shared" si="29"/>
        <v>1.3045127777471014E-3</v>
      </c>
      <c r="E194" s="8">
        <f t="shared" si="30"/>
        <v>0.54873947766289954</v>
      </c>
      <c r="F194" s="1">
        <f t="shared" si="37"/>
        <v>450.70400000000006</v>
      </c>
      <c r="G194" s="1">
        <f t="shared" si="31"/>
        <v>-8.9659999999999513</v>
      </c>
      <c r="H194" s="11">
        <f t="shared" si="32"/>
        <v>0.86891073838442268</v>
      </c>
      <c r="I194" s="5">
        <f t="shared" si="38"/>
        <v>3.3432022128505766E-7</v>
      </c>
      <c r="J194" s="3">
        <f t="shared" si="33"/>
        <v>1040.5629676285814</v>
      </c>
      <c r="M194" s="2">
        <f t="shared" si="39"/>
        <v>5821.7507924896363</v>
      </c>
      <c r="N194" s="1">
        <f t="shared" si="34"/>
        <v>250.31861984881738</v>
      </c>
      <c r="O194" s="1">
        <f t="shared" si="35"/>
        <v>48328.163490564337</v>
      </c>
    </row>
    <row r="195" spans="1:15" x14ac:dyDescent="0.15">
      <c r="A195" s="2">
        <f t="shared" si="36"/>
        <v>19200</v>
      </c>
      <c r="B195" s="1">
        <f t="shared" ref="B195:B258" si="40">2116*(F195/518.7)^(32.2/0.00356/1716)</f>
        <v>1004.7272499353145</v>
      </c>
      <c r="C195" s="8">
        <f t="shared" si="28"/>
        <v>0.47482384212443973</v>
      </c>
      <c r="D195" s="4">
        <f t="shared" si="29"/>
        <v>1.300117665461365E-3</v>
      </c>
      <c r="E195" s="8">
        <f t="shared" si="30"/>
        <v>0.54689068655783268</v>
      </c>
      <c r="F195" s="1">
        <f t="shared" si="37"/>
        <v>450.34800000000007</v>
      </c>
      <c r="G195" s="1">
        <f t="shared" si="31"/>
        <v>-9.3219999999999459</v>
      </c>
      <c r="H195" s="11">
        <f t="shared" si="32"/>
        <v>0.86822440717177563</v>
      </c>
      <c r="I195" s="5">
        <f t="shared" si="38"/>
        <v>3.3410703861787175E-7</v>
      </c>
      <c r="J195" s="3">
        <f t="shared" si="33"/>
        <v>1040.1519289026965</v>
      </c>
      <c r="M195" s="2">
        <f t="shared" si="39"/>
        <v>5852.2311631309431</v>
      </c>
      <c r="N195" s="1">
        <f t="shared" si="34"/>
        <v>250.12049743964889</v>
      </c>
      <c r="O195" s="1">
        <f t="shared" si="35"/>
        <v>48127.354765382115</v>
      </c>
    </row>
    <row r="196" spans="1:15" x14ac:dyDescent="0.15">
      <c r="A196" s="2">
        <f t="shared" si="36"/>
        <v>19300</v>
      </c>
      <c r="B196" s="1">
        <f t="shared" si="40"/>
        <v>1000.5479319530837</v>
      </c>
      <c r="C196" s="8">
        <f t="shared" ref="C196:C259" si="41">B196/B$3</f>
        <v>0.47284873910826258</v>
      </c>
      <c r="D196" s="4">
        <f t="shared" ref="D196:D259" si="42">B196/1716/F196</f>
        <v>1.2957339028594949E-3</v>
      </c>
      <c r="E196" s="8">
        <f t="shared" ref="E196:E259" si="43">D196/D$3</f>
        <v>0.54504666966402915</v>
      </c>
      <c r="F196" s="1">
        <f t="shared" si="37"/>
        <v>449.99200000000008</v>
      </c>
      <c r="G196" s="1">
        <f t="shared" ref="G196:G259" si="44">F196-459.67</f>
        <v>-9.6779999999999404</v>
      </c>
      <c r="H196" s="11">
        <f t="shared" ref="H196:H259" si="45">F196/F$3</f>
        <v>0.86753807595912868</v>
      </c>
      <c r="I196" s="5">
        <f t="shared" si="38"/>
        <v>3.3389377902980712E-7</v>
      </c>
      <c r="J196" s="3">
        <f t="shared" ref="J196:J259" si="46">(1.4*1716*F196)^0.5</f>
        <v>1039.7407276816659</v>
      </c>
      <c r="M196" s="2">
        <f t="shared" si="39"/>
        <v>5882.7115337722507</v>
      </c>
      <c r="N196" s="1">
        <f t="shared" ref="N196:N259" si="47">288.16-0.0065*M196</f>
        <v>249.9223750304804</v>
      </c>
      <c r="O196" s="1">
        <f t="shared" ref="O196:O259" si="48">101325*(N196/288.16)^(9.81/0.0065/287)</f>
        <v>47927.222287995588</v>
      </c>
    </row>
    <row r="197" spans="1:15" x14ac:dyDescent="0.15">
      <c r="A197" s="2">
        <f t="shared" ref="A197:A260" si="49">A196+100</f>
        <v>19400</v>
      </c>
      <c r="B197" s="1">
        <f t="shared" si="40"/>
        <v>996.38271144076418</v>
      </c>
      <c r="C197" s="8">
        <f t="shared" si="41"/>
        <v>0.47088029841245943</v>
      </c>
      <c r="D197" s="4">
        <f t="shared" si="42"/>
        <v>1.291361469576971E-3</v>
      </c>
      <c r="E197" s="8">
        <f t="shared" si="43"/>
        <v>0.54320741841521292</v>
      </c>
      <c r="F197" s="1">
        <f t="shared" ref="F197:F260" si="50">518.7-0.00356*A197</f>
        <v>449.63600000000008</v>
      </c>
      <c r="G197" s="1">
        <f t="shared" si="44"/>
        <v>-10.033999999999935</v>
      </c>
      <c r="H197" s="11">
        <f t="shared" si="45"/>
        <v>0.86685174474648163</v>
      </c>
      <c r="I197" s="5">
        <f t="shared" ref="I197:I260" si="51">I$3*(F197/F$3)^1.5*((F$3+199.8)/(F197+199.8))</f>
        <v>3.3368044245636179E-7</v>
      </c>
      <c r="J197" s="3">
        <f t="shared" si="46"/>
        <v>1039.3293637726206</v>
      </c>
      <c r="M197" s="2">
        <f t="shared" si="39"/>
        <v>5913.1919044135575</v>
      </c>
      <c r="N197" s="1">
        <f t="shared" si="47"/>
        <v>249.7242526213119</v>
      </c>
      <c r="O197" s="1">
        <f t="shared" si="48"/>
        <v>47727.764314437147</v>
      </c>
    </row>
    <row r="198" spans="1:15" x14ac:dyDescent="0.15">
      <c r="A198" s="2">
        <f t="shared" si="49"/>
        <v>19500</v>
      </c>
      <c r="B198" s="1">
        <f t="shared" si="40"/>
        <v>992.23155195070785</v>
      </c>
      <c r="C198" s="8">
        <f t="shared" si="41"/>
        <v>0.46891850281224379</v>
      </c>
      <c r="D198" s="4">
        <f t="shared" si="42"/>
        <v>1.2870003452697429E-3</v>
      </c>
      <c r="E198" s="8">
        <f t="shared" si="43"/>
        <v>0.54137292425371897</v>
      </c>
      <c r="F198" s="1">
        <f t="shared" si="50"/>
        <v>449.28000000000003</v>
      </c>
      <c r="G198" s="1">
        <f t="shared" si="44"/>
        <v>-10.389999999999986</v>
      </c>
      <c r="H198" s="11">
        <f t="shared" si="45"/>
        <v>0.86616541353383458</v>
      </c>
      <c r="I198" s="5">
        <f t="shared" si="51"/>
        <v>3.3346702883296622E-7</v>
      </c>
      <c r="J198" s="3">
        <f t="shared" si="46"/>
        <v>1038.9178369823092</v>
      </c>
      <c r="M198" s="2">
        <f t="shared" si="39"/>
        <v>5943.6722750548643</v>
      </c>
      <c r="N198" s="1">
        <f t="shared" si="47"/>
        <v>249.52613021214341</v>
      </c>
      <c r="O198" s="1">
        <f t="shared" si="48"/>
        <v>47528.97910385891</v>
      </c>
    </row>
    <row r="199" spans="1:15" x14ac:dyDescent="0.15">
      <c r="A199" s="2">
        <f t="shared" si="49"/>
        <v>19600</v>
      </c>
      <c r="B199" s="1">
        <f t="shared" si="40"/>
        <v>988.09441710074088</v>
      </c>
      <c r="C199" s="8">
        <f t="shared" si="41"/>
        <v>0.46696333511377169</v>
      </c>
      <c r="D199" s="4">
        <f t="shared" si="42"/>
        <v>1.2826505096142199E-3</v>
      </c>
      <c r="E199" s="8">
        <f t="shared" si="43"/>
        <v>0.5395431786304884</v>
      </c>
      <c r="F199" s="1">
        <f t="shared" si="50"/>
        <v>448.92400000000004</v>
      </c>
      <c r="G199" s="1">
        <f t="shared" si="44"/>
        <v>-10.745999999999981</v>
      </c>
      <c r="H199" s="11">
        <f t="shared" si="45"/>
        <v>0.86547908232118753</v>
      </c>
      <c r="I199" s="5">
        <f t="shared" si="51"/>
        <v>3.3325353809498285E-7</v>
      </c>
      <c r="J199" s="3">
        <f t="shared" si="46"/>
        <v>1038.5061471170982</v>
      </c>
      <c r="M199" s="2">
        <f t="shared" si="39"/>
        <v>5974.152645696171</v>
      </c>
      <c r="N199" s="1">
        <f t="shared" si="47"/>
        <v>249.32800780297492</v>
      </c>
      <c r="O199" s="1">
        <f t="shared" si="48"/>
        <v>47330.864918529696</v>
      </c>
    </row>
    <row r="200" spans="1:15" x14ac:dyDescent="0.15">
      <c r="A200" s="2">
        <f t="shared" si="49"/>
        <v>19700</v>
      </c>
      <c r="B200" s="1">
        <f t="shared" si="40"/>
        <v>983.97127057409898</v>
      </c>
      <c r="C200" s="8">
        <f t="shared" si="41"/>
        <v>0.46501477815411107</v>
      </c>
      <c r="D200" s="4">
        <f t="shared" si="42"/>
        <v>1.2783119423072698E-3</v>
      </c>
      <c r="E200" s="8">
        <f t="shared" si="43"/>
        <v>0.53771817300506808</v>
      </c>
      <c r="F200" s="1">
        <f t="shared" si="50"/>
        <v>448.56800000000004</v>
      </c>
      <c r="G200" s="1">
        <f t="shared" si="44"/>
        <v>-11.101999999999975</v>
      </c>
      <c r="H200" s="11">
        <f t="shared" si="45"/>
        <v>0.86479275110854059</v>
      </c>
      <c r="I200" s="5">
        <f t="shared" si="51"/>
        <v>3.3303997017770621E-7</v>
      </c>
      <c r="J200" s="3">
        <f t="shared" si="46"/>
        <v>1038.0942939829695</v>
      </c>
      <c r="M200" s="2">
        <f t="shared" si="39"/>
        <v>6004.6330163374787</v>
      </c>
      <c r="N200" s="1">
        <f t="shared" si="47"/>
        <v>249.12988539380643</v>
      </c>
      <c r="O200" s="1">
        <f t="shared" si="48"/>
        <v>47133.42002383183</v>
      </c>
    </row>
    <row r="201" spans="1:15" x14ac:dyDescent="0.15">
      <c r="A201" s="2">
        <f t="shared" si="49"/>
        <v>19800</v>
      </c>
      <c r="B201" s="1">
        <f t="shared" si="40"/>
        <v>979.8620761193589</v>
      </c>
      <c r="C201" s="8">
        <f t="shared" si="41"/>
        <v>0.46307281480120932</v>
      </c>
      <c r="D201" s="4">
        <f t="shared" si="42"/>
        <v>1.2739846230662103E-3</v>
      </c>
      <c r="E201" s="8">
        <f t="shared" si="43"/>
        <v>0.53589789884560712</v>
      </c>
      <c r="F201" s="1">
        <f t="shared" si="50"/>
        <v>448.21200000000005</v>
      </c>
      <c r="G201" s="1">
        <f t="shared" si="44"/>
        <v>-11.45799999999997</v>
      </c>
      <c r="H201" s="11">
        <f t="shared" si="45"/>
        <v>0.86410641989589354</v>
      </c>
      <c r="I201" s="5">
        <f t="shared" si="51"/>
        <v>3.3282632501636257E-7</v>
      </c>
      <c r="J201" s="3">
        <f t="shared" si="46"/>
        <v>1037.6822773855204</v>
      </c>
      <c r="M201" s="2">
        <f t="shared" si="39"/>
        <v>6035.1133869787855</v>
      </c>
      <c r="N201" s="1">
        <f t="shared" si="47"/>
        <v>248.93176298463791</v>
      </c>
      <c r="O201" s="1">
        <f t="shared" si="48"/>
        <v>46936.642688258224</v>
      </c>
    </row>
    <row r="202" spans="1:15" x14ac:dyDescent="0.15">
      <c r="A202" s="2">
        <f t="shared" si="49"/>
        <v>19900</v>
      </c>
      <c r="B202" s="1">
        <f t="shared" si="40"/>
        <v>975.76679755037731</v>
      </c>
      <c r="C202" s="8">
        <f t="shared" si="41"/>
        <v>0.46113742795386453</v>
      </c>
      <c r="D202" s="4">
        <f t="shared" si="42"/>
        <v>1.2696685316288096E-3</v>
      </c>
      <c r="E202" s="8">
        <f t="shared" si="43"/>
        <v>0.5340823476288572</v>
      </c>
      <c r="F202" s="1">
        <f t="shared" si="50"/>
        <v>447.85600000000005</v>
      </c>
      <c r="G202" s="1">
        <f t="shared" si="44"/>
        <v>-11.813999999999965</v>
      </c>
      <c r="H202" s="11">
        <f t="shared" si="45"/>
        <v>0.8634200886832466</v>
      </c>
      <c r="I202" s="5">
        <f t="shared" si="51"/>
        <v>3.3261260254611076E-7</v>
      </c>
      <c r="J202" s="3">
        <f t="shared" si="46"/>
        <v>1037.2700971299616</v>
      </c>
      <c r="M202" s="2">
        <f t="shared" si="39"/>
        <v>6065.5937576200922</v>
      </c>
      <c r="N202" s="1">
        <f t="shared" si="47"/>
        <v>248.73364057546942</v>
      </c>
      <c r="O202" s="1">
        <f t="shared" si="48"/>
        <v>46740.53118340909</v>
      </c>
    </row>
    <row r="203" spans="1:15" x14ac:dyDescent="0.15">
      <c r="A203" s="2">
        <f t="shared" si="49"/>
        <v>20000</v>
      </c>
      <c r="B203" s="1">
        <f t="shared" si="40"/>
        <v>971.68539874622104</v>
      </c>
      <c r="C203" s="8">
        <f t="shared" si="41"/>
        <v>0.45920860054169238</v>
      </c>
      <c r="D203" s="4">
        <f t="shared" si="42"/>
        <v>1.2653636477532797E-3</v>
      </c>
      <c r="E203" s="8">
        <f t="shared" si="43"/>
        <v>0.53227151084016944</v>
      </c>
      <c r="F203" s="1">
        <f t="shared" si="50"/>
        <v>447.50000000000006</v>
      </c>
      <c r="G203" s="1">
        <f t="shared" si="44"/>
        <v>-12.169999999999959</v>
      </c>
      <c r="H203" s="11">
        <f t="shared" si="45"/>
        <v>0.86273375747059966</v>
      </c>
      <c r="I203" s="5">
        <f t="shared" si="51"/>
        <v>3.32398802702041E-7</v>
      </c>
      <c r="J203" s="3">
        <f t="shared" si="46"/>
        <v>1036.8577530211171</v>
      </c>
      <c r="M203" s="2">
        <f t="shared" si="39"/>
        <v>6096.074128261399</v>
      </c>
      <c r="N203" s="1">
        <f t="shared" si="47"/>
        <v>248.53551816630093</v>
      </c>
      <c r="O203" s="1">
        <f t="shared" si="48"/>
        <v>46545.083783988783</v>
      </c>
    </row>
    <row r="204" spans="1:15" x14ac:dyDescent="0.15">
      <c r="A204" s="2">
        <f t="shared" si="49"/>
        <v>20100</v>
      </c>
      <c r="B204" s="1">
        <f t="shared" si="40"/>
        <v>967.61784365110168</v>
      </c>
      <c r="C204" s="8">
        <f t="shared" si="41"/>
        <v>0.4572863155250953</v>
      </c>
      <c r="D204" s="4">
        <f t="shared" si="42"/>
        <v>1.2610699512182689E-3</v>
      </c>
      <c r="E204" s="8">
        <f t="shared" si="43"/>
        <v>0.53046537997349152</v>
      </c>
      <c r="F204" s="1">
        <f t="shared" si="50"/>
        <v>447.14400000000006</v>
      </c>
      <c r="G204" s="1">
        <f t="shared" si="44"/>
        <v>-12.525999999999954</v>
      </c>
      <c r="H204" s="11">
        <f t="shared" si="45"/>
        <v>0.86204742625795261</v>
      </c>
      <c r="I204" s="5">
        <f t="shared" si="51"/>
        <v>3.3218492541917577E-7</v>
      </c>
      <c r="J204" s="3">
        <f t="shared" si="46"/>
        <v>1036.4452448634227</v>
      </c>
      <c r="M204" s="2">
        <f t="shared" si="39"/>
        <v>6126.5544989027067</v>
      </c>
      <c r="N204" s="1">
        <f t="shared" si="47"/>
        <v>248.33739575713244</v>
      </c>
      <c r="O204" s="1">
        <f t="shared" si="48"/>
        <v>46350.298767802946</v>
      </c>
    </row>
    <row r="205" spans="1:15" x14ac:dyDescent="0.15">
      <c r="A205" s="2">
        <f t="shared" si="49"/>
        <v>20200</v>
      </c>
      <c r="B205" s="1">
        <f t="shared" si="40"/>
        <v>963.56409627431321</v>
      </c>
      <c r="C205" s="8">
        <f t="shared" si="41"/>
        <v>0.45537055589523306</v>
      </c>
      <c r="D205" s="4">
        <f t="shared" si="42"/>
        <v>1.2567874218228658E-3</v>
      </c>
      <c r="E205" s="8">
        <f t="shared" si="43"/>
        <v>0.52866394653136917</v>
      </c>
      <c r="F205" s="1">
        <f t="shared" si="50"/>
        <v>446.78800000000007</v>
      </c>
      <c r="G205" s="1">
        <f t="shared" si="44"/>
        <v>-12.881999999999948</v>
      </c>
      <c r="H205" s="11">
        <f t="shared" si="45"/>
        <v>0.86136109504530567</v>
      </c>
      <c r="I205" s="5">
        <f t="shared" si="51"/>
        <v>3.3197097063246918E-7</v>
      </c>
      <c r="J205" s="3">
        <f t="shared" si="46"/>
        <v>1036.0325724609243</v>
      </c>
      <c r="M205" s="2">
        <f t="shared" ref="M205:M268" si="52">A205/3.2808</f>
        <v>6157.0348695440134</v>
      </c>
      <c r="N205" s="1">
        <f t="shared" si="47"/>
        <v>248.13927334796392</v>
      </c>
      <c r="O205" s="1">
        <f t="shared" si="48"/>
        <v>46156.174415755071</v>
      </c>
    </row>
    <row r="206" spans="1:15" x14ac:dyDescent="0.15">
      <c r="A206" s="2">
        <f t="shared" si="49"/>
        <v>20300</v>
      </c>
      <c r="B206" s="1">
        <f t="shared" si="40"/>
        <v>959.52412069015986</v>
      </c>
      <c r="C206" s="8">
        <f t="shared" si="41"/>
        <v>0.4534613046739886</v>
      </c>
      <c r="D206" s="4">
        <f t="shared" si="42"/>
        <v>1.2525160393865834E-3</v>
      </c>
      <c r="E206" s="8">
        <f t="shared" si="43"/>
        <v>0.52686720202493975</v>
      </c>
      <c r="F206" s="1">
        <f t="shared" si="50"/>
        <v>446.43200000000002</v>
      </c>
      <c r="G206" s="1">
        <f t="shared" si="44"/>
        <v>-13.238</v>
      </c>
      <c r="H206" s="11">
        <f t="shared" si="45"/>
        <v>0.86067476383265851</v>
      </c>
      <c r="I206" s="5">
        <f t="shared" si="51"/>
        <v>3.3175693827680731E-7</v>
      </c>
      <c r="J206" s="3">
        <f t="shared" si="46"/>
        <v>1035.6197356172775</v>
      </c>
      <c r="M206" s="2">
        <f t="shared" si="52"/>
        <v>6187.5152401853202</v>
      </c>
      <c r="N206" s="1">
        <f t="shared" si="47"/>
        <v>247.94115093879543</v>
      </c>
      <c r="O206" s="1">
        <f t="shared" si="48"/>
        <v>45962.709011843712</v>
      </c>
    </row>
    <row r="207" spans="1:15" x14ac:dyDescent="0.15">
      <c r="A207" s="2">
        <f t="shared" si="49"/>
        <v>20400</v>
      </c>
      <c r="B207" s="1">
        <f t="shared" si="40"/>
        <v>955.49788103789922</v>
      </c>
      <c r="C207" s="8">
        <f t="shared" si="41"/>
        <v>0.45155854491394104</v>
      </c>
      <c r="D207" s="4">
        <f t="shared" si="42"/>
        <v>1.2482557837493673E-3</v>
      </c>
      <c r="E207" s="8">
        <f t="shared" si="43"/>
        <v>0.52507513797393546</v>
      </c>
      <c r="F207" s="1">
        <f t="shared" si="50"/>
        <v>446.07600000000002</v>
      </c>
      <c r="G207" s="1">
        <f t="shared" si="44"/>
        <v>-13.593999999999994</v>
      </c>
      <c r="H207" s="11">
        <f t="shared" si="45"/>
        <v>0.85998843262001157</v>
      </c>
      <c r="I207" s="5">
        <f t="shared" si="51"/>
        <v>3.3154282828700817E-7</v>
      </c>
      <c r="J207" s="3">
        <f t="shared" si="46"/>
        <v>1035.2067341357474</v>
      </c>
      <c r="M207" s="2">
        <f t="shared" si="52"/>
        <v>6217.9956108266269</v>
      </c>
      <c r="N207" s="1">
        <f t="shared" si="47"/>
        <v>247.74302852962694</v>
      </c>
      <c r="O207" s="1">
        <f t="shared" si="48"/>
        <v>45769.900843159099</v>
      </c>
    </row>
    <row r="208" spans="1:15" x14ac:dyDescent="0.15">
      <c r="A208" s="2">
        <f t="shared" si="49"/>
        <v>20500</v>
      </c>
      <c r="B208" s="1">
        <f t="shared" si="40"/>
        <v>951.48534152166678</v>
      </c>
      <c r="C208" s="8">
        <f t="shared" si="41"/>
        <v>0.44966225969833024</v>
      </c>
      <c r="D208" s="4">
        <f t="shared" si="42"/>
        <v>1.2440066347715799E-3</v>
      </c>
      <c r="E208" s="8">
        <f t="shared" si="43"/>
        <v>0.52328774590667659</v>
      </c>
      <c r="F208" s="1">
        <f t="shared" si="50"/>
        <v>445.72</v>
      </c>
      <c r="G208" s="1">
        <f t="shared" si="44"/>
        <v>-13.949999999999989</v>
      </c>
      <c r="H208" s="11">
        <f t="shared" si="45"/>
        <v>0.85930210140736452</v>
      </c>
      <c r="I208" s="5">
        <f t="shared" si="51"/>
        <v>3.3132864059782101E-7</v>
      </c>
      <c r="J208" s="3">
        <f t="shared" si="46"/>
        <v>1034.7935678192052</v>
      </c>
      <c r="M208" s="2">
        <f t="shared" si="52"/>
        <v>6248.4759814679346</v>
      </c>
      <c r="N208" s="1">
        <f t="shared" si="47"/>
        <v>247.54490612045845</v>
      </c>
      <c r="O208" s="1">
        <f t="shared" si="48"/>
        <v>45577.74819988029</v>
      </c>
    </row>
    <row r="209" spans="1:15" x14ac:dyDescent="0.15">
      <c r="A209" s="2">
        <f t="shared" si="49"/>
        <v>20600</v>
      </c>
      <c r="B209" s="1">
        <f t="shared" si="40"/>
        <v>947.48646641041796</v>
      </c>
      <c r="C209" s="8">
        <f t="shared" si="41"/>
        <v>0.4477724321410293</v>
      </c>
      <c r="D209" s="4">
        <f t="shared" si="42"/>
        <v>1.2397685723340042E-3</v>
      </c>
      <c r="E209" s="8">
        <f t="shared" si="43"/>
        <v>0.52150501736007371</v>
      </c>
      <c r="F209" s="1">
        <f t="shared" si="50"/>
        <v>445.36400000000003</v>
      </c>
      <c r="G209" s="1">
        <f t="shared" si="44"/>
        <v>-14.305999999999983</v>
      </c>
      <c r="H209" s="11">
        <f t="shared" si="45"/>
        <v>0.85861577019471758</v>
      </c>
      <c r="I209" s="5">
        <f t="shared" si="51"/>
        <v>3.3111437514392757E-7</v>
      </c>
      <c r="J209" s="3">
        <f t="shared" si="46"/>
        <v>1034.3802364701289</v>
      </c>
      <c r="M209" s="2">
        <f t="shared" si="52"/>
        <v>6278.9563521092414</v>
      </c>
      <c r="N209" s="1">
        <f t="shared" si="47"/>
        <v>247.34678371128996</v>
      </c>
      <c r="O209" s="1">
        <f t="shared" si="48"/>
        <v>45386.249375271815</v>
      </c>
    </row>
    <row r="210" spans="1:15" x14ac:dyDescent="0.15">
      <c r="A210" s="2">
        <f t="shared" si="49"/>
        <v>20700</v>
      </c>
      <c r="B210" s="1">
        <f t="shared" si="40"/>
        <v>943.50122003785623</v>
      </c>
      <c r="C210" s="8">
        <f t="shared" si="41"/>
        <v>0.44588904538651053</v>
      </c>
      <c r="D210" s="4">
        <f t="shared" si="42"/>
        <v>1.2355415763378333E-3</v>
      </c>
      <c r="E210" s="8">
        <f t="shared" si="43"/>
        <v>0.51972694387962237</v>
      </c>
      <c r="F210" s="1">
        <f t="shared" si="50"/>
        <v>445.00800000000004</v>
      </c>
      <c r="G210" s="1">
        <f t="shared" si="44"/>
        <v>-14.661999999999978</v>
      </c>
      <c r="H210" s="11">
        <f t="shared" si="45"/>
        <v>0.85792943898207052</v>
      </c>
      <c r="I210" s="5">
        <f t="shared" si="51"/>
        <v>3.3090003185994044E-7</v>
      </c>
      <c r="J210" s="3">
        <f t="shared" si="46"/>
        <v>1033.966739890602</v>
      </c>
      <c r="M210" s="2">
        <f t="shared" si="52"/>
        <v>6309.4367227505481</v>
      </c>
      <c r="N210" s="1">
        <f t="shared" si="47"/>
        <v>247.14866130212147</v>
      </c>
      <c r="O210" s="1">
        <f t="shared" si="48"/>
        <v>45195.402665680718</v>
      </c>
    </row>
    <row r="211" spans="1:15" x14ac:dyDescent="0.15">
      <c r="A211" s="2">
        <f t="shared" si="49"/>
        <v>20800</v>
      </c>
      <c r="B211" s="1">
        <f t="shared" si="40"/>
        <v>939.52956680237344</v>
      </c>
      <c r="C211" s="8">
        <f t="shared" si="41"/>
        <v>0.44401208260981734</v>
      </c>
      <c r="D211" s="4">
        <f t="shared" si="42"/>
        <v>1.2313256267046716E-3</v>
      </c>
      <c r="E211" s="8">
        <f t="shared" si="43"/>
        <v>0.5179535170194044</v>
      </c>
      <c r="F211" s="1">
        <f t="shared" si="50"/>
        <v>444.65200000000004</v>
      </c>
      <c r="G211" s="1">
        <f t="shared" si="44"/>
        <v>-15.017999999999972</v>
      </c>
      <c r="H211" s="11">
        <f t="shared" si="45"/>
        <v>0.85724310776942358</v>
      </c>
      <c r="I211" s="5">
        <f t="shared" si="51"/>
        <v>3.3068561068040448E-7</v>
      </c>
      <c r="J211" s="3">
        <f t="shared" si="46"/>
        <v>1033.5530778823118</v>
      </c>
      <c r="M211" s="2">
        <f t="shared" si="52"/>
        <v>6339.9170933918549</v>
      </c>
      <c r="N211" s="1">
        <f t="shared" si="47"/>
        <v>246.95053889295298</v>
      </c>
      <c r="O211" s="1">
        <f t="shared" si="48"/>
        <v>45005.206370533509</v>
      </c>
    </row>
    <row r="212" spans="1:15" x14ac:dyDescent="0.15">
      <c r="A212" s="2">
        <f t="shared" si="49"/>
        <v>20900</v>
      </c>
      <c r="B212" s="1">
        <f t="shared" si="40"/>
        <v>935.57147116697809</v>
      </c>
      <c r="C212" s="8">
        <f t="shared" si="41"/>
        <v>0.44214152701653031</v>
      </c>
      <c r="D212" s="4">
        <f t="shared" si="42"/>
        <v>1.2271207033765247E-3</v>
      </c>
      <c r="E212" s="8">
        <f t="shared" si="43"/>
        <v>0.51618472834208329</v>
      </c>
      <c r="F212" s="1">
        <f t="shared" si="50"/>
        <v>444.29600000000005</v>
      </c>
      <c r="G212" s="1">
        <f t="shared" si="44"/>
        <v>-15.373999999999967</v>
      </c>
      <c r="H212" s="11">
        <f t="shared" si="45"/>
        <v>0.85655677655677653</v>
      </c>
      <c r="I212" s="5">
        <f t="shared" si="51"/>
        <v>3.3047111153979586E-7</v>
      </c>
      <c r="J212" s="3">
        <f t="shared" si="46"/>
        <v>1033.1392502465483</v>
      </c>
      <c r="M212" s="2">
        <f t="shared" si="52"/>
        <v>6370.3974640331626</v>
      </c>
      <c r="N212" s="1">
        <f t="shared" si="47"/>
        <v>246.75241648378449</v>
      </c>
      <c r="O212" s="1">
        <f t="shared" si="48"/>
        <v>44815.658792332863</v>
      </c>
    </row>
    <row r="213" spans="1:15" x14ac:dyDescent="0.15">
      <c r="A213" s="2">
        <f t="shared" si="49"/>
        <v>21000</v>
      </c>
      <c r="B213" s="1">
        <f t="shared" si="40"/>
        <v>931.62689765923562</v>
      </c>
      <c r="C213" s="8">
        <f t="shared" si="41"/>
        <v>0.44027736184273897</v>
      </c>
      <c r="D213" s="4">
        <f t="shared" si="42"/>
        <v>1.2229267863158018E-3</v>
      </c>
      <c r="E213" s="8">
        <f t="shared" si="43"/>
        <v>0.51442056941890502</v>
      </c>
      <c r="F213" s="1">
        <f t="shared" si="50"/>
        <v>443.94000000000005</v>
      </c>
      <c r="G213" s="1">
        <f t="shared" si="44"/>
        <v>-15.729999999999961</v>
      </c>
      <c r="H213" s="11">
        <f t="shared" si="45"/>
        <v>0.85587044534412959</v>
      </c>
      <c r="I213" s="5">
        <f t="shared" si="51"/>
        <v>3.3025653437252252E-7</v>
      </c>
      <c r="J213" s="3">
        <f t="shared" si="46"/>
        <v>1032.725256784204</v>
      </c>
      <c r="M213" s="2">
        <f t="shared" si="52"/>
        <v>6400.8778346744693</v>
      </c>
      <c r="N213" s="1">
        <f t="shared" si="47"/>
        <v>246.55429407461597</v>
      </c>
      <c r="O213" s="1">
        <f t="shared" si="48"/>
        <v>44626.758236654648</v>
      </c>
    </row>
    <row r="214" spans="1:15" x14ac:dyDescent="0.15">
      <c r="A214" s="2">
        <f t="shared" si="49"/>
        <v>21100</v>
      </c>
      <c r="B214" s="1">
        <f t="shared" si="40"/>
        <v>927.69581087119673</v>
      </c>
      <c r="C214" s="8">
        <f t="shared" si="41"/>
        <v>0.43841957035500789</v>
      </c>
      <c r="D214" s="4">
        <f t="shared" si="42"/>
        <v>1.2187438555053029E-3</v>
      </c>
      <c r="E214" s="8">
        <f t="shared" si="43"/>
        <v>0.51266103182969314</v>
      </c>
      <c r="F214" s="1">
        <f t="shared" si="50"/>
        <v>443.58400000000006</v>
      </c>
      <c r="G214" s="1">
        <f t="shared" si="44"/>
        <v>-16.085999999999956</v>
      </c>
      <c r="H214" s="11">
        <f t="shared" si="45"/>
        <v>0.85518411413148254</v>
      </c>
      <c r="I214" s="5">
        <f t="shared" si="51"/>
        <v>3.3004187911292362E-7</v>
      </c>
      <c r="J214" s="3">
        <f t="shared" si="46"/>
        <v>1032.3110972957716</v>
      </c>
      <c r="M214" s="2">
        <f t="shared" si="52"/>
        <v>6431.3582053157761</v>
      </c>
      <c r="N214" s="1">
        <f t="shared" si="47"/>
        <v>246.35617166544748</v>
      </c>
      <c r="O214" s="1">
        <f t="shared" si="48"/>
        <v>44438.503012144865</v>
      </c>
    </row>
    <row r="215" spans="1:15" x14ac:dyDescent="0.15">
      <c r="A215" s="2">
        <f t="shared" si="49"/>
        <v>21200</v>
      </c>
      <c r="B215" s="1">
        <f t="shared" si="40"/>
        <v>923.77817545933704</v>
      </c>
      <c r="C215" s="8">
        <f t="shared" si="41"/>
        <v>0.43656813585034832</v>
      </c>
      <c r="D215" s="4">
        <f t="shared" si="42"/>
        <v>1.2145718909482223E-3</v>
      </c>
      <c r="E215" s="8">
        <f t="shared" si="43"/>
        <v>0.5109061071628499</v>
      </c>
      <c r="F215" s="1">
        <f t="shared" si="50"/>
        <v>443.22800000000007</v>
      </c>
      <c r="G215" s="1">
        <f t="shared" si="44"/>
        <v>-16.44199999999995</v>
      </c>
      <c r="H215" s="11">
        <f t="shared" si="45"/>
        <v>0.8544977829188356</v>
      </c>
      <c r="I215" s="5">
        <f t="shared" si="51"/>
        <v>3.2982714569527011E-7</v>
      </c>
      <c r="J215" s="3">
        <f t="shared" si="46"/>
        <v>1031.8967715813437</v>
      </c>
      <c r="M215" s="2">
        <f t="shared" si="52"/>
        <v>6461.8385759570838</v>
      </c>
      <c r="N215" s="1">
        <f t="shared" si="47"/>
        <v>246.15804925627899</v>
      </c>
      <c r="O215" s="1">
        <f t="shared" si="48"/>
        <v>44250.891430516465</v>
      </c>
    </row>
    <row r="216" spans="1:15" x14ac:dyDescent="0.15">
      <c r="A216" s="2">
        <f t="shared" si="49"/>
        <v>21300</v>
      </c>
      <c r="B216" s="1">
        <f t="shared" si="40"/>
        <v>919.87395614448758</v>
      </c>
      <c r="C216" s="8">
        <f t="shared" si="41"/>
        <v>0.43472304165618508</v>
      </c>
      <c r="D216" s="4">
        <f t="shared" si="42"/>
        <v>1.210410872668139E-3</v>
      </c>
      <c r="E216" s="8">
        <f t="shared" si="43"/>
        <v>0.50915578701535247</v>
      </c>
      <c r="F216" s="1">
        <f t="shared" si="50"/>
        <v>442.87200000000007</v>
      </c>
      <c r="G216" s="1">
        <f t="shared" si="44"/>
        <v>-16.797999999999945</v>
      </c>
      <c r="H216" s="11">
        <f t="shared" si="45"/>
        <v>0.85381145170618866</v>
      </c>
      <c r="I216" s="5">
        <f t="shared" si="51"/>
        <v>3.2961233405376425E-7</v>
      </c>
      <c r="J216" s="3">
        <f t="shared" si="46"/>
        <v>1031.4822794406116</v>
      </c>
      <c r="M216" s="2">
        <f t="shared" si="52"/>
        <v>6492.3189465983905</v>
      </c>
      <c r="N216" s="1">
        <f t="shared" si="47"/>
        <v>245.95992684711049</v>
      </c>
      <c r="O216" s="1">
        <f t="shared" si="48"/>
        <v>44063.921806546219</v>
      </c>
    </row>
    <row r="217" spans="1:15" x14ac:dyDescent="0.15">
      <c r="A217" s="2">
        <f t="shared" si="49"/>
        <v>21400</v>
      </c>
      <c r="B217" s="1">
        <f t="shared" si="40"/>
        <v>915.98311771177066</v>
      </c>
      <c r="C217" s="8">
        <f t="shared" si="41"/>
        <v>0.4328842711303264</v>
      </c>
      <c r="D217" s="4">
        <f t="shared" si="42"/>
        <v>1.2062607807090137E-3</v>
      </c>
      <c r="E217" s="8">
        <f t="shared" si="43"/>
        <v>0.50741006299275115</v>
      </c>
      <c r="F217" s="1">
        <f t="shared" si="50"/>
        <v>442.51600000000008</v>
      </c>
      <c r="G217" s="1">
        <f t="shared" si="44"/>
        <v>-17.15399999999994</v>
      </c>
      <c r="H217" s="11">
        <f t="shared" si="45"/>
        <v>0.85312512049354161</v>
      </c>
      <c r="I217" s="5">
        <f t="shared" si="51"/>
        <v>3.293974441225398E-7</v>
      </c>
      <c r="J217" s="3">
        <f t="shared" si="46"/>
        <v>1031.0676206728635</v>
      </c>
      <c r="M217" s="2">
        <f t="shared" si="52"/>
        <v>6522.7993172396973</v>
      </c>
      <c r="N217" s="1">
        <f t="shared" si="47"/>
        <v>245.761804437942</v>
      </c>
      <c r="O217" s="1">
        <f t="shared" si="48"/>
        <v>43877.592458071689</v>
      </c>
    </row>
    <row r="218" spans="1:15" x14ac:dyDescent="0.15">
      <c r="A218" s="2">
        <f t="shared" si="49"/>
        <v>21500</v>
      </c>
      <c r="B218" s="1">
        <f t="shared" si="40"/>
        <v>912.10562501053539</v>
      </c>
      <c r="C218" s="8">
        <f t="shared" si="41"/>
        <v>0.43105180766093354</v>
      </c>
      <c r="D218" s="4">
        <f t="shared" si="42"/>
        <v>1.2021215951351861E-3</v>
      </c>
      <c r="E218" s="8">
        <f t="shared" si="43"/>
        <v>0.50566892670916908</v>
      </c>
      <c r="F218" s="1">
        <f t="shared" si="50"/>
        <v>442.16000000000008</v>
      </c>
      <c r="G218" s="1">
        <f t="shared" si="44"/>
        <v>-17.509999999999934</v>
      </c>
      <c r="H218" s="11">
        <f t="shared" si="45"/>
        <v>0.85243878928089467</v>
      </c>
      <c r="I218" s="5">
        <f t="shared" si="51"/>
        <v>3.2918247583566187E-7</v>
      </c>
      <c r="J218" s="3">
        <f t="shared" si="46"/>
        <v>1030.6527950769844</v>
      </c>
      <c r="M218" s="2">
        <f t="shared" si="52"/>
        <v>6553.2796878810041</v>
      </c>
      <c r="N218" s="1">
        <f t="shared" si="47"/>
        <v>245.56368202877348</v>
      </c>
      <c r="O218" s="1">
        <f t="shared" si="48"/>
        <v>43691.901705988028</v>
      </c>
    </row>
    <row r="219" spans="1:15" x14ac:dyDescent="0.15">
      <c r="A219" s="2">
        <f t="shared" si="49"/>
        <v>21600</v>
      </c>
      <c r="B219" s="1">
        <f t="shared" si="40"/>
        <v>908.24144295428891</v>
      </c>
      <c r="C219" s="8">
        <f t="shared" si="41"/>
        <v>0.42922563466648816</v>
      </c>
      <c r="D219" s="4">
        <f t="shared" si="42"/>
        <v>1.1979932960313668E-3</v>
      </c>
      <c r="E219" s="8">
        <f t="shared" si="43"/>
        <v>0.50393236978729794</v>
      </c>
      <c r="F219" s="1">
        <f t="shared" si="50"/>
        <v>441.80400000000003</v>
      </c>
      <c r="G219" s="1">
        <f t="shared" si="44"/>
        <v>-17.865999999999985</v>
      </c>
      <c r="H219" s="11">
        <f t="shared" si="45"/>
        <v>0.85175245806824751</v>
      </c>
      <c r="I219" s="5">
        <f t="shared" si="51"/>
        <v>3.2896742912712694E-7</v>
      </c>
      <c r="J219" s="3">
        <f t="shared" si="46"/>
        <v>1030.2378024514535</v>
      </c>
      <c r="M219" s="2">
        <f t="shared" si="52"/>
        <v>6583.7600585223117</v>
      </c>
      <c r="N219" s="1">
        <f t="shared" si="47"/>
        <v>245.36555961960499</v>
      </c>
      <c r="O219" s="1">
        <f t="shared" si="48"/>
        <v>43506.847874245155</v>
      </c>
    </row>
    <row r="220" spans="1:15" x14ac:dyDescent="0.15">
      <c r="A220" s="2">
        <f t="shared" si="49"/>
        <v>21700</v>
      </c>
      <c r="B220" s="1">
        <f t="shared" si="40"/>
        <v>904.39053652063637</v>
      </c>
      <c r="C220" s="8">
        <f t="shared" si="41"/>
        <v>0.42740573559576389</v>
      </c>
      <c r="D220" s="4">
        <f t="shared" si="42"/>
        <v>1.193875863502639E-3</v>
      </c>
      <c r="E220" s="8">
        <f t="shared" si="43"/>
        <v>0.50220038385839949</v>
      </c>
      <c r="F220" s="1">
        <f t="shared" si="50"/>
        <v>441.44800000000004</v>
      </c>
      <c r="G220" s="1">
        <f t="shared" si="44"/>
        <v>-18.22199999999998</v>
      </c>
      <c r="H220" s="11">
        <f t="shared" si="45"/>
        <v>0.85106612685560057</v>
      </c>
      <c r="I220" s="5">
        <f t="shared" si="51"/>
        <v>3.2875230393086286E-7</v>
      </c>
      <c r="J220" s="3">
        <f t="shared" si="46"/>
        <v>1029.8226425943449</v>
      </c>
      <c r="M220" s="2">
        <f t="shared" si="52"/>
        <v>6614.2404291636185</v>
      </c>
      <c r="N220" s="1">
        <f t="shared" si="47"/>
        <v>245.1674372104365</v>
      </c>
      <c r="O220" s="1">
        <f t="shared" si="48"/>
        <v>43322.429289844273</v>
      </c>
    </row>
    <row r="221" spans="1:15" x14ac:dyDescent="0.15">
      <c r="A221" s="2">
        <f t="shared" si="49"/>
        <v>21800</v>
      </c>
      <c r="B221" s="1">
        <f t="shared" si="40"/>
        <v>900.55287075120759</v>
      </c>
      <c r="C221" s="8">
        <f t="shared" si="41"/>
        <v>0.42559209392779185</v>
      </c>
      <c r="D221" s="4">
        <f t="shared" si="42"/>
        <v>1.1897692776744453E-3</v>
      </c>
      <c r="E221" s="8">
        <f t="shared" si="43"/>
        <v>0.50047296056229906</v>
      </c>
      <c r="F221" s="1">
        <f t="shared" si="50"/>
        <v>441.09200000000004</v>
      </c>
      <c r="G221" s="1">
        <f t="shared" si="44"/>
        <v>-18.577999999999975</v>
      </c>
      <c r="H221" s="11">
        <f t="shared" si="45"/>
        <v>0.85037979564295352</v>
      </c>
      <c r="I221" s="5">
        <f t="shared" si="51"/>
        <v>3.2853710018072879E-7</v>
      </c>
      <c r="J221" s="3">
        <f t="shared" si="46"/>
        <v>1029.4073153033253</v>
      </c>
      <c r="M221" s="2">
        <f t="shared" si="52"/>
        <v>6644.7207998049253</v>
      </c>
      <c r="N221" s="1">
        <f t="shared" si="47"/>
        <v>244.96931480126801</v>
      </c>
      <c r="O221" s="1">
        <f t="shared" si="48"/>
        <v>43138.644282834968</v>
      </c>
    </row>
    <row r="222" spans="1:15" x14ac:dyDescent="0.15">
      <c r="A222" s="2">
        <f t="shared" si="49"/>
        <v>21900</v>
      </c>
      <c r="B222" s="1">
        <f t="shared" si="40"/>
        <v>896.72841075159874</v>
      </c>
      <c r="C222" s="8">
        <f t="shared" si="41"/>
        <v>0.42378469317183304</v>
      </c>
      <c r="D222" s="4">
        <f t="shared" si="42"/>
        <v>1.1856735186925916E-3</v>
      </c>
      <c r="E222" s="8">
        <f t="shared" si="43"/>
        <v>0.49875009154738847</v>
      </c>
      <c r="F222" s="1">
        <f t="shared" si="50"/>
        <v>440.73600000000005</v>
      </c>
      <c r="G222" s="1">
        <f t="shared" si="44"/>
        <v>-18.933999999999969</v>
      </c>
      <c r="H222" s="11">
        <f t="shared" si="45"/>
        <v>0.84969346443030658</v>
      </c>
      <c r="I222" s="5">
        <f t="shared" si="51"/>
        <v>3.2832181781051502E-7</v>
      </c>
      <c r="J222" s="3">
        <f t="shared" si="46"/>
        <v>1028.9918203756529</v>
      </c>
      <c r="M222" s="2">
        <f t="shared" si="52"/>
        <v>6675.201170446232</v>
      </c>
      <c r="N222" s="1">
        <f t="shared" si="47"/>
        <v>244.77119239209952</v>
      </c>
      <c r="O222" s="1">
        <f t="shared" si="48"/>
        <v>42955.491186312203</v>
      </c>
    </row>
    <row r="223" spans="1:15" x14ac:dyDescent="0.15">
      <c r="A223" s="2">
        <f t="shared" si="49"/>
        <v>22000</v>
      </c>
      <c r="B223" s="1">
        <f t="shared" si="40"/>
        <v>892.9171216913013</v>
      </c>
      <c r="C223" s="8">
        <f t="shared" si="41"/>
        <v>0.42198351686734464</v>
      </c>
      <c r="D223" s="4">
        <f t="shared" si="42"/>
        <v>1.1815885667232362E-3</v>
      </c>
      <c r="E223" s="8">
        <f t="shared" si="43"/>
        <v>0.49703176847062003</v>
      </c>
      <c r="F223" s="1">
        <f t="shared" si="50"/>
        <v>440.38000000000005</v>
      </c>
      <c r="G223" s="1">
        <f t="shared" si="44"/>
        <v>-19.289999999999964</v>
      </c>
      <c r="H223" s="11">
        <f t="shared" si="45"/>
        <v>0.84900713321765953</v>
      </c>
      <c r="I223" s="5">
        <f t="shared" si="51"/>
        <v>3.2810645675394302E-7</v>
      </c>
      <c r="J223" s="3">
        <f t="shared" si="46"/>
        <v>1028.5761576081763</v>
      </c>
      <c r="M223" s="2">
        <f t="shared" si="52"/>
        <v>6705.6815410875397</v>
      </c>
      <c r="N223" s="1">
        <f t="shared" si="47"/>
        <v>244.57306998293103</v>
      </c>
      <c r="O223" s="1">
        <f t="shared" si="48"/>
        <v>42772.968336413003</v>
      </c>
    </row>
    <row r="224" spans="1:15" x14ac:dyDescent="0.15">
      <c r="A224" s="2">
        <f t="shared" si="49"/>
        <v>22100</v>
      </c>
      <c r="B224" s="1">
        <f t="shared" si="40"/>
        <v>889.11896880364156</v>
      </c>
      <c r="C224" s="8">
        <f t="shared" si="41"/>
        <v>0.4201885485839516</v>
      </c>
      <c r="D224" s="4">
        <f t="shared" si="42"/>
        <v>1.1775144019528917E-3</v>
      </c>
      <c r="E224" s="8">
        <f t="shared" si="43"/>
        <v>0.49531798299750845</v>
      </c>
      <c r="F224" s="1">
        <f t="shared" si="50"/>
        <v>440.02400000000006</v>
      </c>
      <c r="G224" s="1">
        <f t="shared" si="44"/>
        <v>-19.645999999999958</v>
      </c>
      <c r="H224" s="11">
        <f t="shared" si="45"/>
        <v>0.84832080200501259</v>
      </c>
      <c r="I224" s="5">
        <f t="shared" si="51"/>
        <v>3.2789101694466587E-7</v>
      </c>
      <c r="J224" s="3">
        <f t="shared" si="46"/>
        <v>1028.1603267973337</v>
      </c>
      <c r="M224" s="2">
        <f t="shared" si="52"/>
        <v>6736.1619117288465</v>
      </c>
      <c r="N224" s="1">
        <f t="shared" si="47"/>
        <v>244.37494757376254</v>
      </c>
      <c r="O224" s="1">
        <f t="shared" si="48"/>
        <v>42591.07407231351</v>
      </c>
    </row>
    <row r="225" spans="1:15" x14ac:dyDescent="0.15">
      <c r="A225" s="2">
        <f t="shared" si="49"/>
        <v>22200</v>
      </c>
      <c r="B225" s="1">
        <f t="shared" si="40"/>
        <v>885.33391738570981</v>
      </c>
      <c r="C225" s="8">
        <f t="shared" si="41"/>
        <v>0.41839977192141298</v>
      </c>
      <c r="D225" s="4">
        <f t="shared" si="42"/>
        <v>1.1734510045884135E-3</v>
      </c>
      <c r="E225" s="8">
        <f t="shared" si="43"/>
        <v>0.49360872680212536</v>
      </c>
      <c r="F225" s="1">
        <f t="shared" si="50"/>
        <v>439.66800000000006</v>
      </c>
      <c r="G225" s="1">
        <f t="shared" si="44"/>
        <v>-20.001999999999953</v>
      </c>
      <c r="H225" s="11">
        <f t="shared" si="45"/>
        <v>0.84763447079236554</v>
      </c>
      <c r="I225" s="5">
        <f t="shared" si="51"/>
        <v>3.2767549831626713E-7</v>
      </c>
      <c r="J225" s="3">
        <f t="shared" si="46"/>
        <v>1027.7443277391512</v>
      </c>
      <c r="M225" s="2">
        <f t="shared" si="52"/>
        <v>6766.6422823701532</v>
      </c>
      <c r="N225" s="1">
        <f t="shared" si="47"/>
        <v>244.17682516459402</v>
      </c>
      <c r="O225" s="1">
        <f t="shared" si="48"/>
        <v>42409.806736225793</v>
      </c>
    </row>
    <row r="226" spans="1:15" x14ac:dyDescent="0.15">
      <c r="A226" s="2">
        <f t="shared" si="49"/>
        <v>22300</v>
      </c>
      <c r="B226" s="1">
        <f t="shared" si="40"/>
        <v>881.56193279830006</v>
      </c>
      <c r="C226" s="8">
        <f t="shared" si="41"/>
        <v>0.41661717050959363</v>
      </c>
      <c r="D226" s="4">
        <f t="shared" si="42"/>
        <v>1.1693983548570022E-3</v>
      </c>
      <c r="E226" s="8">
        <f t="shared" si="43"/>
        <v>0.49190399156710074</v>
      </c>
      <c r="F226" s="1">
        <f t="shared" si="50"/>
        <v>439.31200000000007</v>
      </c>
      <c r="G226" s="1">
        <f t="shared" si="44"/>
        <v>-20.357999999999947</v>
      </c>
      <c r="H226" s="11">
        <f t="shared" si="45"/>
        <v>0.8469481395797186</v>
      </c>
      <c r="I226" s="5">
        <f t="shared" si="51"/>
        <v>3.2745990080226234E-7</v>
      </c>
      <c r="J226" s="3">
        <f t="shared" si="46"/>
        <v>1027.3281602292425</v>
      </c>
      <c r="M226" s="2">
        <f t="shared" si="52"/>
        <v>6797.12265301146</v>
      </c>
      <c r="N226" s="1">
        <f t="shared" si="47"/>
        <v>243.97870275542553</v>
      </c>
      <c r="O226" s="1">
        <f t="shared" si="48"/>
        <v>42229.164673394982</v>
      </c>
    </row>
    <row r="227" spans="1:15" x14ac:dyDescent="0.15">
      <c r="A227" s="2">
        <f t="shared" si="49"/>
        <v>22400</v>
      </c>
      <c r="B227" s="1">
        <f t="shared" si="40"/>
        <v>877.80298046583914</v>
      </c>
      <c r="C227" s="8">
        <f t="shared" si="41"/>
        <v>0.41484072800843058</v>
      </c>
      <c r="D227" s="4">
        <f t="shared" si="42"/>
        <v>1.1653564330061923E-3</v>
      </c>
      <c r="E227" s="8">
        <f t="shared" si="43"/>
        <v>0.49020376898361784</v>
      </c>
      <c r="F227" s="1">
        <f t="shared" si="50"/>
        <v>438.95600000000002</v>
      </c>
      <c r="G227" s="1">
        <f t="shared" si="44"/>
        <v>-20.713999999999999</v>
      </c>
      <c r="H227" s="11">
        <f t="shared" si="45"/>
        <v>0.84626180836707143</v>
      </c>
      <c r="I227" s="5">
        <f t="shared" si="51"/>
        <v>3.272442243360972E-7</v>
      </c>
      <c r="J227" s="3">
        <f t="shared" si="46"/>
        <v>1026.9118240628063</v>
      </c>
      <c r="M227" s="2">
        <f t="shared" si="52"/>
        <v>6827.6030236527677</v>
      </c>
      <c r="N227" s="1">
        <f t="shared" si="47"/>
        <v>243.78058034625704</v>
      </c>
      <c r="O227" s="1">
        <f t="shared" si="48"/>
        <v>42049.146232095824</v>
      </c>
    </row>
    <row r="228" spans="1:15" x14ac:dyDescent="0.15">
      <c r="A228" s="2">
        <f t="shared" si="49"/>
        <v>22500</v>
      </c>
      <c r="B228" s="1">
        <f t="shared" si="40"/>
        <v>874.05702587632766</v>
      </c>
      <c r="C228" s="8">
        <f t="shared" si="41"/>
        <v>0.41307042810790534</v>
      </c>
      <c r="D228" s="4">
        <f t="shared" si="42"/>
        <v>1.1613252193038556E-3</v>
      </c>
      <c r="E228" s="8">
        <f t="shared" si="43"/>
        <v>0.48850805075141468</v>
      </c>
      <c r="F228" s="1">
        <f t="shared" si="50"/>
        <v>438.6</v>
      </c>
      <c r="G228" s="1">
        <f t="shared" si="44"/>
        <v>-21.069999999999993</v>
      </c>
      <c r="H228" s="11">
        <f t="shared" si="45"/>
        <v>0.84557547715442449</v>
      </c>
      <c r="I228" s="5">
        <f t="shared" si="51"/>
        <v>3.2702846885114935E-7</v>
      </c>
      <c r="J228" s="3">
        <f t="shared" si="46"/>
        <v>1026.4953190346266</v>
      </c>
      <c r="M228" s="2">
        <f t="shared" si="52"/>
        <v>6858.0833942940744</v>
      </c>
      <c r="N228" s="1">
        <f t="shared" si="47"/>
        <v>243.58245793708855</v>
      </c>
      <c r="O228" s="1">
        <f t="shared" si="48"/>
        <v>41869.749763629756</v>
      </c>
    </row>
    <row r="229" spans="1:15" x14ac:dyDescent="0.15">
      <c r="A229" s="2">
        <f t="shared" si="49"/>
        <v>22600</v>
      </c>
      <c r="B229" s="1">
        <f t="shared" si="40"/>
        <v>870.32403458126839</v>
      </c>
      <c r="C229" s="8">
        <f t="shared" si="41"/>
        <v>0.41130625452800962</v>
      </c>
      <c r="D229" s="4">
        <f t="shared" si="42"/>
        <v>1.1573046940381898E-3</v>
      </c>
      <c r="E229" s="8">
        <f t="shared" si="43"/>
        <v>0.48681682857877939</v>
      </c>
      <c r="F229" s="1">
        <f t="shared" si="50"/>
        <v>438.24400000000003</v>
      </c>
      <c r="G229" s="1">
        <f t="shared" si="44"/>
        <v>-21.425999999999988</v>
      </c>
      <c r="H229" s="11">
        <f t="shared" si="45"/>
        <v>0.84488914594177755</v>
      </c>
      <c r="I229" s="5">
        <f t="shared" si="51"/>
        <v>3.2681263428072676E-7</v>
      </c>
      <c r="J229" s="3">
        <f t="shared" si="46"/>
        <v>1026.078644939071</v>
      </c>
      <c r="M229" s="2">
        <f t="shared" si="52"/>
        <v>6888.5637649353812</v>
      </c>
      <c r="N229" s="1">
        <f t="shared" si="47"/>
        <v>243.38433552792006</v>
      </c>
      <c r="O229" s="1">
        <f t="shared" si="48"/>
        <v>41690.973622321966</v>
      </c>
    </row>
    <row r="230" spans="1:15" x14ac:dyDescent="0.15">
      <c r="A230" s="2">
        <f t="shared" si="49"/>
        <v>22700</v>
      </c>
      <c r="B230" s="1">
        <f t="shared" si="40"/>
        <v>866.60397219560275</v>
      </c>
      <c r="C230" s="8">
        <f t="shared" si="41"/>
        <v>0.40954819101871587</v>
      </c>
      <c r="D230" s="4">
        <f t="shared" si="42"/>
        <v>1.1532948375177154E-3</v>
      </c>
      <c r="E230" s="8">
        <f t="shared" si="43"/>
        <v>0.48513009418254882</v>
      </c>
      <c r="F230" s="1">
        <f t="shared" si="50"/>
        <v>437.88800000000003</v>
      </c>
      <c r="G230" s="1">
        <f t="shared" si="44"/>
        <v>-21.781999999999982</v>
      </c>
      <c r="H230" s="11">
        <f t="shared" si="45"/>
        <v>0.8442028147291305</v>
      </c>
      <c r="I230" s="5">
        <f t="shared" si="51"/>
        <v>3.2659672055806886E-7</v>
      </c>
      <c r="J230" s="3">
        <f t="shared" si="46"/>
        <v>1025.6618015700888</v>
      </c>
      <c r="M230" s="2">
        <f t="shared" si="52"/>
        <v>6919.0441355766879</v>
      </c>
      <c r="N230" s="1">
        <f t="shared" si="47"/>
        <v>243.18621311875154</v>
      </c>
      <c r="O230" s="1">
        <f t="shared" si="48"/>
        <v>41512.816165518001</v>
      </c>
    </row>
    <row r="231" spans="1:15" x14ac:dyDescent="0.15">
      <c r="A231" s="2">
        <f t="shared" si="49"/>
        <v>22800</v>
      </c>
      <c r="B231" s="1">
        <f t="shared" si="40"/>
        <v>862.89680439764902</v>
      </c>
      <c r="C231" s="8">
        <f t="shared" si="41"/>
        <v>0.40779622135994753</v>
      </c>
      <c r="D231" s="4">
        <f t="shared" si="42"/>
        <v>1.149295630071276E-3</v>
      </c>
      <c r="E231" s="8">
        <f t="shared" si="43"/>
        <v>0.48344783928810869</v>
      </c>
      <c r="F231" s="1">
        <f t="shared" si="50"/>
        <v>437.53200000000004</v>
      </c>
      <c r="G231" s="1">
        <f t="shared" si="44"/>
        <v>-22.137999999999977</v>
      </c>
      <c r="H231" s="11">
        <f t="shared" si="45"/>
        <v>0.84351648351648356</v>
      </c>
      <c r="I231" s="5">
        <f t="shared" si="51"/>
        <v>3.2638072761634588E-7</v>
      </c>
      <c r="J231" s="3">
        <f t="shared" si="46"/>
        <v>1025.2447887212106</v>
      </c>
      <c r="M231" s="2">
        <f t="shared" si="52"/>
        <v>6949.5245062179956</v>
      </c>
      <c r="N231" s="1">
        <f t="shared" si="47"/>
        <v>242.98809070958305</v>
      </c>
      <c r="O231" s="1">
        <f t="shared" si="48"/>
        <v>41335.275753580943</v>
      </c>
    </row>
    <row r="232" spans="1:15" x14ac:dyDescent="0.15">
      <c r="A232" s="2">
        <f t="shared" si="49"/>
        <v>22900</v>
      </c>
      <c r="B232" s="1">
        <f t="shared" si="40"/>
        <v>859.20249692903042</v>
      </c>
      <c r="C232" s="8">
        <f t="shared" si="41"/>
        <v>0.40605032936154556</v>
      </c>
      <c r="D232" s="4">
        <f t="shared" si="42"/>
        <v>1.1453070520480268E-3</v>
      </c>
      <c r="E232" s="8">
        <f t="shared" si="43"/>
        <v>0.48177005562938874</v>
      </c>
      <c r="F232" s="1">
        <f t="shared" si="50"/>
        <v>437.17600000000004</v>
      </c>
      <c r="G232" s="1">
        <f t="shared" si="44"/>
        <v>-22.493999999999971</v>
      </c>
      <c r="H232" s="11">
        <f t="shared" si="45"/>
        <v>0.84283015230383651</v>
      </c>
      <c r="I232" s="5">
        <f t="shared" si="51"/>
        <v>3.2616465538865901E-7</v>
      </c>
      <c r="J232" s="3">
        <f t="shared" si="46"/>
        <v>1024.8276061855477</v>
      </c>
      <c r="M232" s="2">
        <f t="shared" si="52"/>
        <v>6980.0048768593024</v>
      </c>
      <c r="N232" s="1">
        <f t="shared" si="47"/>
        <v>242.78996830041456</v>
      </c>
      <c r="O232" s="1">
        <f t="shared" si="48"/>
        <v>41158.350749888094</v>
      </c>
    </row>
    <row r="233" spans="1:15" x14ac:dyDescent="0.15">
      <c r="A233" s="2">
        <f t="shared" si="49"/>
        <v>23000</v>
      </c>
      <c r="B233" s="1">
        <f t="shared" si="40"/>
        <v>855.5210155946163</v>
      </c>
      <c r="C233" s="8">
        <f t="shared" si="41"/>
        <v>0.40431049886324022</v>
      </c>
      <c r="D233" s="4">
        <f t="shared" si="42"/>
        <v>1.1413290838174373E-3</v>
      </c>
      <c r="E233" s="8">
        <f t="shared" si="43"/>
        <v>0.48009673494886379</v>
      </c>
      <c r="F233" s="1">
        <f t="shared" si="50"/>
        <v>436.82000000000005</v>
      </c>
      <c r="G233" s="1">
        <f t="shared" si="44"/>
        <v>-22.849999999999966</v>
      </c>
      <c r="H233" s="11">
        <f t="shared" si="45"/>
        <v>0.84214382109118957</v>
      </c>
      <c r="I233" s="5">
        <f t="shared" si="51"/>
        <v>3.2594850380804031E-7</v>
      </c>
      <c r="J233" s="3">
        <f t="shared" si="46"/>
        <v>1024.410253755789</v>
      </c>
      <c r="M233" s="2">
        <f t="shared" si="52"/>
        <v>7010.4852475006091</v>
      </c>
      <c r="N233" s="1">
        <f t="shared" si="47"/>
        <v>242.59184589124607</v>
      </c>
      <c r="O233" s="1">
        <f t="shared" si="48"/>
        <v>40982.039520828112</v>
      </c>
    </row>
    <row r="234" spans="1:15" x14ac:dyDescent="0.15">
      <c r="A234" s="2">
        <f t="shared" si="49"/>
        <v>23100</v>
      </c>
      <c r="B234" s="1">
        <f t="shared" si="40"/>
        <v>851.85232626245102</v>
      </c>
      <c r="C234" s="8">
        <f t="shared" si="41"/>
        <v>0.40257671373461767</v>
      </c>
      <c r="D234" s="4">
        <f t="shared" si="42"/>
        <v>1.1373617057692795E-3</v>
      </c>
      <c r="E234" s="8">
        <f t="shared" si="43"/>
        <v>0.47842786899754891</v>
      </c>
      <c r="F234" s="1">
        <f t="shared" si="50"/>
        <v>436.46400000000006</v>
      </c>
      <c r="G234" s="1">
        <f t="shared" si="44"/>
        <v>-23.20599999999996</v>
      </c>
      <c r="H234" s="11">
        <f t="shared" si="45"/>
        <v>0.84145748987854252</v>
      </c>
      <c r="I234" s="5">
        <f t="shared" si="51"/>
        <v>3.2573227280745282E-7</v>
      </c>
      <c r="J234" s="3">
        <f t="shared" si="46"/>
        <v>1023.9927312242015</v>
      </c>
      <c r="M234" s="2">
        <f t="shared" si="52"/>
        <v>7040.9656181419159</v>
      </c>
      <c r="N234" s="1">
        <f t="shared" si="47"/>
        <v>242.39372348207758</v>
      </c>
      <c r="O234" s="1">
        <f t="shared" si="48"/>
        <v>40806.340435797712</v>
      </c>
    </row>
    <row r="235" spans="1:15" x14ac:dyDescent="0.15">
      <c r="A235" s="2">
        <f t="shared" si="49"/>
        <v>23200</v>
      </c>
      <c r="B235" s="1">
        <f t="shared" si="40"/>
        <v>848.19639486369351</v>
      </c>
      <c r="C235" s="8">
        <f t="shared" si="41"/>
        <v>0.40084895787509145</v>
      </c>
      <c r="D235" s="4">
        <f t="shared" si="42"/>
        <v>1.1334048983136303E-3</v>
      </c>
      <c r="E235" s="8">
        <f t="shared" si="43"/>
        <v>0.47676344953500027</v>
      </c>
      <c r="F235" s="1">
        <f t="shared" si="50"/>
        <v>436.10800000000006</v>
      </c>
      <c r="G235" s="1">
        <f t="shared" si="44"/>
        <v>-23.561999999999955</v>
      </c>
      <c r="H235" s="11">
        <f t="shared" si="45"/>
        <v>0.84077115866589558</v>
      </c>
      <c r="I235" s="5">
        <f t="shared" si="51"/>
        <v>3.2551596231979039E-7</v>
      </c>
      <c r="J235" s="3">
        <f t="shared" si="46"/>
        <v>1023.5750383826288</v>
      </c>
      <c r="M235" s="2">
        <f t="shared" si="52"/>
        <v>7071.4459887832236</v>
      </c>
      <c r="N235" s="1">
        <f t="shared" si="47"/>
        <v>242.19560107290908</v>
      </c>
      <c r="O235" s="1">
        <f t="shared" si="48"/>
        <v>40631.251867198662</v>
      </c>
    </row>
    <row r="236" spans="1:15" x14ac:dyDescent="0.15">
      <c r="A236" s="2">
        <f t="shared" si="49"/>
        <v>23300</v>
      </c>
      <c r="B236" s="1">
        <f t="shared" si="40"/>
        <v>844.55318739254756</v>
      </c>
      <c r="C236" s="8">
        <f t="shared" si="41"/>
        <v>0.39912721521386935</v>
      </c>
      <c r="D236" s="4">
        <f t="shared" si="42"/>
        <v>1.1294586418808615E-3</v>
      </c>
      <c r="E236" s="8">
        <f t="shared" si="43"/>
        <v>0.47510346832931122</v>
      </c>
      <c r="F236" s="1">
        <f t="shared" si="50"/>
        <v>435.75200000000007</v>
      </c>
      <c r="G236" s="1">
        <f t="shared" si="44"/>
        <v>-23.91799999999995</v>
      </c>
      <c r="H236" s="11">
        <f t="shared" si="45"/>
        <v>0.84008482745324853</v>
      </c>
      <c r="I236" s="5">
        <f t="shared" si="51"/>
        <v>3.2529957227787759E-7</v>
      </c>
      <c r="J236" s="3">
        <f t="shared" si="46"/>
        <v>1023.1571750224889</v>
      </c>
      <c r="M236" s="2">
        <f t="shared" si="52"/>
        <v>7101.9263594245303</v>
      </c>
      <c r="N236" s="1">
        <f t="shared" si="47"/>
        <v>241.99747866374059</v>
      </c>
      <c r="O236" s="1">
        <f t="shared" si="48"/>
        <v>40456.772190434793</v>
      </c>
    </row>
    <row r="237" spans="1:15" x14ac:dyDescent="0.15">
      <c r="A237" s="2">
        <f t="shared" si="49"/>
        <v>23400</v>
      </c>
      <c r="B237" s="1">
        <f t="shared" si="40"/>
        <v>840.9226699062001</v>
      </c>
      <c r="C237" s="8">
        <f t="shared" si="41"/>
        <v>0.39741146970992441</v>
      </c>
      <c r="D237" s="4">
        <f t="shared" si="42"/>
        <v>1.125522916921639E-3</v>
      </c>
      <c r="E237" s="8">
        <f t="shared" si="43"/>
        <v>0.4734479171571116</v>
      </c>
      <c r="F237" s="1">
        <f t="shared" si="50"/>
        <v>435.39600000000007</v>
      </c>
      <c r="G237" s="1">
        <f t="shared" si="44"/>
        <v>-24.273999999999944</v>
      </c>
      <c r="H237" s="11">
        <f t="shared" si="45"/>
        <v>0.83939849624060159</v>
      </c>
      <c r="I237" s="5">
        <f t="shared" si="51"/>
        <v>3.2508310261447018E-7</v>
      </c>
      <c r="J237" s="3">
        <f t="shared" si="46"/>
        <v>1022.7391409347742</v>
      </c>
      <c r="M237" s="2">
        <f t="shared" si="52"/>
        <v>7132.4067300658371</v>
      </c>
      <c r="N237" s="1">
        <f t="shared" si="47"/>
        <v>241.7993562545721</v>
      </c>
      <c r="O237" s="1">
        <f t="shared" si="48"/>
        <v>40282.899783908717</v>
      </c>
    </row>
    <row r="238" spans="1:15" x14ac:dyDescent="0.15">
      <c r="A238" s="2">
        <f t="shared" si="49"/>
        <v>23500</v>
      </c>
      <c r="B238" s="1">
        <f t="shared" si="40"/>
        <v>837.30480852475262</v>
      </c>
      <c r="C238" s="8">
        <f t="shared" si="41"/>
        <v>0.39570170535196247</v>
      </c>
      <c r="D238" s="4">
        <f t="shared" si="42"/>
        <v>1.1215977039069156E-3</v>
      </c>
      <c r="E238" s="8">
        <f t="shared" si="43"/>
        <v>0.47179678780356493</v>
      </c>
      <c r="F238" s="1">
        <f t="shared" si="50"/>
        <v>435.04000000000008</v>
      </c>
      <c r="G238" s="1">
        <f t="shared" si="44"/>
        <v>-24.629999999999939</v>
      </c>
      <c r="H238" s="11">
        <f t="shared" si="45"/>
        <v>0.83871216502795454</v>
      </c>
      <c r="I238" s="5">
        <f t="shared" si="51"/>
        <v>3.2486655326225417E-7</v>
      </c>
      <c r="J238" s="3">
        <f t="shared" si="46"/>
        <v>1022.3209359100497</v>
      </c>
      <c r="M238" s="2">
        <f t="shared" si="52"/>
        <v>7162.8871007071439</v>
      </c>
      <c r="N238" s="1">
        <f t="shared" si="47"/>
        <v>241.60123384540358</v>
      </c>
      <c r="O238" s="1">
        <f t="shared" si="48"/>
        <v>40109.633029018878</v>
      </c>
    </row>
    <row r="239" spans="1:15" x14ac:dyDescent="0.15">
      <c r="A239" s="2">
        <f t="shared" si="49"/>
        <v>23600</v>
      </c>
      <c r="B239" s="1">
        <f t="shared" si="40"/>
        <v>833.69956943115926</v>
      </c>
      <c r="C239" s="8">
        <f t="shared" si="41"/>
        <v>0.39399790615839286</v>
      </c>
      <c r="D239" s="4">
        <f t="shared" si="42"/>
        <v>1.1176829833279298E-3</v>
      </c>
      <c r="E239" s="8">
        <f t="shared" si="43"/>
        <v>0.47015007206236786</v>
      </c>
      <c r="F239" s="1">
        <f t="shared" si="50"/>
        <v>434.68400000000008</v>
      </c>
      <c r="G239" s="1">
        <f t="shared" si="44"/>
        <v>-24.985999999999933</v>
      </c>
      <c r="H239" s="11">
        <f t="shared" si="45"/>
        <v>0.8380258338153076</v>
      </c>
      <c r="I239" s="5">
        <f t="shared" si="51"/>
        <v>3.2464992415384667E-7</v>
      </c>
      <c r="J239" s="3">
        <f t="shared" si="46"/>
        <v>1021.9025597384518</v>
      </c>
      <c r="M239" s="2">
        <f t="shared" si="52"/>
        <v>7193.3674713484515</v>
      </c>
      <c r="N239" s="1">
        <f t="shared" si="47"/>
        <v>241.40311143623509</v>
      </c>
      <c r="O239" s="1">
        <f t="shared" si="48"/>
        <v>39936.970310156452</v>
      </c>
    </row>
    <row r="240" spans="1:15" x14ac:dyDescent="0.15">
      <c r="A240" s="2">
        <f t="shared" si="49"/>
        <v>23700</v>
      </c>
      <c r="B240" s="1">
        <f t="shared" si="40"/>
        <v>830.10691887115752</v>
      </c>
      <c r="C240" s="8">
        <f t="shared" si="41"/>
        <v>0.39230005617729563</v>
      </c>
      <c r="D240" s="4">
        <f t="shared" si="42"/>
        <v>1.1137787356961966E-3</v>
      </c>
      <c r="E240" s="8">
        <f t="shared" si="43"/>
        <v>0.46850776173574626</v>
      </c>
      <c r="F240" s="1">
        <f t="shared" si="50"/>
        <v>434.32800000000003</v>
      </c>
      <c r="G240" s="1">
        <f t="shared" si="44"/>
        <v>-25.341999999999985</v>
      </c>
      <c r="H240" s="11">
        <f t="shared" si="45"/>
        <v>0.83733950260266043</v>
      </c>
      <c r="I240" s="5">
        <f t="shared" si="51"/>
        <v>3.2443321522179528E-7</v>
      </c>
      <c r="J240" s="3">
        <f t="shared" si="46"/>
        <v>1021.484012209687</v>
      </c>
      <c r="M240" s="2">
        <f t="shared" si="52"/>
        <v>7223.8478419897583</v>
      </c>
      <c r="N240" s="1">
        <f t="shared" si="47"/>
        <v>241.2049890270666</v>
      </c>
      <c r="O240" s="1">
        <f t="shared" si="48"/>
        <v>39764.910014702233</v>
      </c>
    </row>
    <row r="241" spans="1:15" x14ac:dyDescent="0.15">
      <c r="A241" s="2">
        <f t="shared" si="49"/>
        <v>23800</v>
      </c>
      <c r="B241" s="1">
        <f t="shared" si="40"/>
        <v>826.52682315320851</v>
      </c>
      <c r="C241" s="8">
        <f t="shared" si="41"/>
        <v>0.39060813948639345</v>
      </c>
      <c r="D241" s="4">
        <f t="shared" si="42"/>
        <v>1.1098849415435098E-3</v>
      </c>
      <c r="E241" s="8">
        <f t="shared" si="43"/>
        <v>0.46686984863445624</v>
      </c>
      <c r="F241" s="1">
        <f t="shared" si="50"/>
        <v>433.97200000000004</v>
      </c>
      <c r="G241" s="1">
        <f t="shared" si="44"/>
        <v>-25.697999999999979</v>
      </c>
      <c r="H241" s="11">
        <f t="shared" si="45"/>
        <v>0.83665317139001349</v>
      </c>
      <c r="I241" s="5">
        <f t="shared" si="51"/>
        <v>3.2421642639857859E-7</v>
      </c>
      <c r="J241" s="3">
        <f t="shared" si="46"/>
        <v>1021.065293113031</v>
      </c>
      <c r="M241" s="2">
        <f t="shared" si="52"/>
        <v>7254.3282126310651</v>
      </c>
      <c r="N241" s="1">
        <f t="shared" si="47"/>
        <v>241.00686661789811</v>
      </c>
      <c r="O241" s="1">
        <f t="shared" si="48"/>
        <v>39593.450533023512</v>
      </c>
    </row>
    <row r="242" spans="1:15" x14ac:dyDescent="0.15">
      <c r="A242" s="2">
        <f t="shared" si="49"/>
        <v>23900</v>
      </c>
      <c r="B242" s="1">
        <f t="shared" si="40"/>
        <v>822.95924864842516</v>
      </c>
      <c r="C242" s="8">
        <f t="shared" si="41"/>
        <v>0.38892214019301757</v>
      </c>
      <c r="D242" s="4">
        <f t="shared" si="42"/>
        <v>1.1060015814219296E-3</v>
      </c>
      <c r="E242" s="8">
        <f t="shared" si="43"/>
        <v>0.46523632457777891</v>
      </c>
      <c r="F242" s="1">
        <f t="shared" si="50"/>
        <v>433.61600000000004</v>
      </c>
      <c r="G242" s="1">
        <f t="shared" si="44"/>
        <v>-26.053999999999974</v>
      </c>
      <c r="H242" s="11">
        <f t="shared" si="45"/>
        <v>0.83596684017736655</v>
      </c>
      <c r="I242" s="5">
        <f t="shared" si="51"/>
        <v>3.239995576166056E-7</v>
      </c>
      <c r="J242" s="3">
        <f t="shared" si="46"/>
        <v>1020.6464022373273</v>
      </c>
      <c r="M242" s="2">
        <f t="shared" si="52"/>
        <v>7284.8085832723718</v>
      </c>
      <c r="N242" s="1">
        <f t="shared" si="47"/>
        <v>240.80874420872959</v>
      </c>
      <c r="O242" s="1">
        <f t="shared" si="48"/>
        <v>39422.59025847102</v>
      </c>
    </row>
    <row r="243" spans="1:15" x14ac:dyDescent="0.15">
      <c r="A243" s="2">
        <f t="shared" si="49"/>
        <v>24000</v>
      </c>
      <c r="B243" s="1">
        <f t="shared" si="40"/>
        <v>819.40416179051101</v>
      </c>
      <c r="C243" s="8">
        <f t="shared" si="41"/>
        <v>0.38724204243407895</v>
      </c>
      <c r="D243" s="4">
        <f t="shared" si="42"/>
        <v>1.1021286359037829E-3</v>
      </c>
      <c r="E243" s="8">
        <f t="shared" si="43"/>
        <v>0.46360718139352053</v>
      </c>
      <c r="F243" s="1">
        <f t="shared" si="50"/>
        <v>433.26000000000005</v>
      </c>
      <c r="G243" s="1">
        <f t="shared" si="44"/>
        <v>-26.409999999999968</v>
      </c>
      <c r="H243" s="11">
        <f t="shared" si="45"/>
        <v>0.8352805089647195</v>
      </c>
      <c r="I243" s="5">
        <f t="shared" si="51"/>
        <v>3.2378260880821596E-7</v>
      </c>
      <c r="J243" s="3">
        <f t="shared" si="46"/>
        <v>1020.2273393709854</v>
      </c>
      <c r="M243" s="2">
        <f t="shared" si="52"/>
        <v>7315.2889539136795</v>
      </c>
      <c r="N243" s="1">
        <f t="shared" si="47"/>
        <v>240.6106217995611</v>
      </c>
      <c r="O243" s="1">
        <f t="shared" si="48"/>
        <v>39252.327587375919</v>
      </c>
    </row>
    <row r="244" spans="1:15" x14ac:dyDescent="0.15">
      <c r="A244" s="2">
        <f t="shared" si="49"/>
        <v>24100</v>
      </c>
      <c r="B244" s="1">
        <f t="shared" si="40"/>
        <v>815.86152907569544</v>
      </c>
      <c r="C244" s="8">
        <f t="shared" si="41"/>
        <v>0.38556783037603753</v>
      </c>
      <c r="D244" s="4">
        <f t="shared" si="42"/>
        <v>1.0982660855816601E-3</v>
      </c>
      <c r="E244" s="8">
        <f t="shared" si="43"/>
        <v>0.46198241091801107</v>
      </c>
      <c r="F244" s="1">
        <f t="shared" si="50"/>
        <v>432.90400000000005</v>
      </c>
      <c r="G244" s="1">
        <f t="shared" si="44"/>
        <v>-26.765999999999963</v>
      </c>
      <c r="H244" s="11">
        <f t="shared" si="45"/>
        <v>0.83459417775207256</v>
      </c>
      <c r="I244" s="5">
        <f t="shared" si="51"/>
        <v>3.2356557990568011E-7</v>
      </c>
      <c r="J244" s="3">
        <f t="shared" si="46"/>
        <v>1019.8081043019808</v>
      </c>
      <c r="M244" s="2">
        <f t="shared" si="52"/>
        <v>7345.7693245549863</v>
      </c>
      <c r="N244" s="1">
        <f t="shared" si="47"/>
        <v>240.41249939039261</v>
      </c>
      <c r="O244" s="1">
        <f t="shared" si="48"/>
        <v>39082.66091904667</v>
      </c>
    </row>
    <row r="245" spans="1:15" x14ac:dyDescent="0.15">
      <c r="A245" s="2">
        <f t="shared" si="49"/>
        <v>24200</v>
      </c>
      <c r="B245" s="1">
        <f t="shared" si="40"/>
        <v>812.33131706266443</v>
      </c>
      <c r="C245" s="8">
        <f t="shared" si="41"/>
        <v>0.38389948821486974</v>
      </c>
      <c r="D245" s="4">
        <f t="shared" si="42"/>
        <v>1.0944139110684041E-3</v>
      </c>
      <c r="E245" s="8">
        <f t="shared" si="43"/>
        <v>0.46036200499609969</v>
      </c>
      <c r="F245" s="1">
        <f t="shared" si="50"/>
        <v>432.54800000000006</v>
      </c>
      <c r="G245" s="1">
        <f t="shared" si="44"/>
        <v>-27.121999999999957</v>
      </c>
      <c r="H245" s="11">
        <f t="shared" si="45"/>
        <v>0.83390784653942551</v>
      </c>
      <c r="I245" s="5">
        <f t="shared" si="51"/>
        <v>3.2334847084119896E-7</v>
      </c>
      <c r="J245" s="3">
        <f t="shared" si="46"/>
        <v>1019.3886968178526</v>
      </c>
      <c r="M245" s="2">
        <f t="shared" si="52"/>
        <v>7376.249695196293</v>
      </c>
      <c r="N245" s="1">
        <f t="shared" si="47"/>
        <v>240.21437698122412</v>
      </c>
      <c r="O245" s="1">
        <f t="shared" si="48"/>
        <v>38913.588655765838</v>
      </c>
    </row>
    <row r="246" spans="1:15" x14ac:dyDescent="0.15">
      <c r="A246" s="2">
        <f t="shared" si="49"/>
        <v>24300</v>
      </c>
      <c r="B246" s="1">
        <f t="shared" si="40"/>
        <v>808.81349237250129</v>
      </c>
      <c r="C246" s="8">
        <f t="shared" si="41"/>
        <v>0.38223700017604029</v>
      </c>
      <c r="D246" s="4">
        <f t="shared" si="42"/>
        <v>1.0905720929971149E-3</v>
      </c>
      <c r="E246" s="8">
        <f t="shared" si="43"/>
        <v>0.45874595548115676</v>
      </c>
      <c r="F246" s="1">
        <f t="shared" si="50"/>
        <v>432.19200000000006</v>
      </c>
      <c r="G246" s="1">
        <f t="shared" si="44"/>
        <v>-27.477999999999952</v>
      </c>
      <c r="H246" s="11">
        <f t="shared" si="45"/>
        <v>0.83322151532677857</v>
      </c>
      <c r="I246" s="5">
        <f t="shared" si="51"/>
        <v>3.2313128154690397E-7</v>
      </c>
      <c r="J246" s="3">
        <f t="shared" si="46"/>
        <v>1018.9691167057027</v>
      </c>
      <c r="M246" s="2">
        <f t="shared" si="52"/>
        <v>7406.7300658375998</v>
      </c>
      <c r="N246" s="1">
        <f t="shared" si="47"/>
        <v>240.01625457205563</v>
      </c>
      <c r="O246" s="1">
        <f t="shared" si="48"/>
        <v>38745.109202787135</v>
      </c>
    </row>
    <row r="247" spans="1:15" x14ac:dyDescent="0.15">
      <c r="A247" s="2">
        <f t="shared" si="49"/>
        <v>24400</v>
      </c>
      <c r="B247" s="1">
        <f t="shared" si="40"/>
        <v>805.30802168861476</v>
      </c>
      <c r="C247" s="8">
        <f t="shared" si="41"/>
        <v>0.3805803505144682</v>
      </c>
      <c r="D247" s="4">
        <f t="shared" si="42"/>
        <v>1.0867406120211355E-3</v>
      </c>
      <c r="E247" s="8">
        <f t="shared" si="43"/>
        <v>0.45713425423506754</v>
      </c>
      <c r="F247" s="1">
        <f t="shared" si="50"/>
        <v>431.83600000000007</v>
      </c>
      <c r="G247" s="1">
        <f t="shared" si="44"/>
        <v>-27.833999999999946</v>
      </c>
      <c r="H247" s="11">
        <f t="shared" si="45"/>
        <v>0.83253518411413152</v>
      </c>
      <c r="I247" s="5">
        <f t="shared" si="51"/>
        <v>3.2291401195485729E-7</v>
      </c>
      <c r="J247" s="3">
        <f t="shared" si="46"/>
        <v>1018.5493637521944</v>
      </c>
      <c r="M247" s="2">
        <f t="shared" si="52"/>
        <v>7437.2104364789075</v>
      </c>
      <c r="N247" s="1">
        <f t="shared" si="47"/>
        <v>239.81813216288714</v>
      </c>
      <c r="O247" s="1">
        <f t="shared" si="48"/>
        <v>38577.220968332411</v>
      </c>
    </row>
    <row r="248" spans="1:15" x14ac:dyDescent="0.15">
      <c r="A248" s="2">
        <f t="shared" si="49"/>
        <v>24500</v>
      </c>
      <c r="B248" s="1">
        <f t="shared" si="40"/>
        <v>801.81487175667996</v>
      </c>
      <c r="C248" s="8">
        <f t="shared" si="41"/>
        <v>0.37892952351449904</v>
      </c>
      <c r="D248" s="4">
        <f t="shared" si="42"/>
        <v>1.0829194488140563E-3</v>
      </c>
      <c r="E248" s="8">
        <f t="shared" si="43"/>
        <v>0.45552689312823458</v>
      </c>
      <c r="F248" s="1">
        <f t="shared" si="50"/>
        <v>431.48</v>
      </c>
      <c r="G248" s="1">
        <f t="shared" si="44"/>
        <v>-28.189999999999998</v>
      </c>
      <c r="H248" s="11">
        <f t="shared" si="45"/>
        <v>0.83184885290148447</v>
      </c>
      <c r="I248" s="5">
        <f t="shared" si="51"/>
        <v>3.2269666199705128E-7</v>
      </c>
      <c r="J248" s="3">
        <f t="shared" si="46"/>
        <v>1018.1294377435513</v>
      </c>
      <c r="M248" s="2">
        <f t="shared" si="52"/>
        <v>7467.6908071202142</v>
      </c>
      <c r="N248" s="1">
        <f t="shared" si="47"/>
        <v>239.62000975371865</v>
      </c>
      <c r="O248" s="1">
        <f t="shared" si="48"/>
        <v>38409.922363588339</v>
      </c>
    </row>
    <row r="249" spans="1:15" x14ac:dyDescent="0.15">
      <c r="A249" s="2">
        <f t="shared" si="49"/>
        <v>24600</v>
      </c>
      <c r="B249" s="1">
        <f t="shared" si="40"/>
        <v>798.3340093845693</v>
      </c>
      <c r="C249" s="8">
        <f t="shared" si="41"/>
        <v>0.37728450348987208</v>
      </c>
      <c r="D249" s="4">
        <f t="shared" si="42"/>
        <v>1.0791085840697037E-3</v>
      </c>
      <c r="E249" s="8">
        <f t="shared" si="43"/>
        <v>0.45392386403957247</v>
      </c>
      <c r="F249" s="1">
        <f t="shared" si="50"/>
        <v>431.12400000000002</v>
      </c>
      <c r="G249" s="1">
        <f t="shared" si="44"/>
        <v>-28.545999999999992</v>
      </c>
      <c r="H249" s="11">
        <f t="shared" si="45"/>
        <v>0.83116252168883742</v>
      </c>
      <c r="I249" s="5">
        <f t="shared" si="51"/>
        <v>3.224792316054091E-7</v>
      </c>
      <c r="J249" s="3">
        <f t="shared" si="46"/>
        <v>1017.7093384655561</v>
      </c>
      <c r="M249" s="2">
        <f t="shared" si="52"/>
        <v>7498.171177761521</v>
      </c>
      <c r="N249" s="1">
        <f t="shared" si="47"/>
        <v>239.42188734455016</v>
      </c>
      <c r="O249" s="1">
        <f t="shared" si="48"/>
        <v>38243.211802703518</v>
      </c>
    </row>
    <row r="250" spans="1:15" x14ac:dyDescent="0.15">
      <c r="A250" s="2">
        <f t="shared" si="49"/>
        <v>24700</v>
      </c>
      <c r="B250" s="1">
        <f t="shared" si="40"/>
        <v>794.86540144228877</v>
      </c>
      <c r="C250" s="8">
        <f t="shared" si="41"/>
        <v>0.37564527478369036</v>
      </c>
      <c r="D250" s="4">
        <f t="shared" si="42"/>
        <v>1.0753079985021394E-3</v>
      </c>
      <c r="E250" s="8">
        <f t="shared" si="43"/>
        <v>0.45232515885650781</v>
      </c>
      <c r="F250" s="1">
        <f t="shared" si="50"/>
        <v>430.76800000000003</v>
      </c>
      <c r="G250" s="1">
        <f t="shared" si="44"/>
        <v>-28.901999999999987</v>
      </c>
      <c r="H250" s="11">
        <f t="shared" si="45"/>
        <v>0.83047619047619048</v>
      </c>
      <c r="I250" s="5">
        <f t="shared" si="51"/>
        <v>3.2226172071178436E-7</v>
      </c>
      <c r="J250" s="3">
        <f t="shared" si="46"/>
        <v>1017.2890657035491</v>
      </c>
      <c r="M250" s="2">
        <f t="shared" si="52"/>
        <v>7528.6515484028278</v>
      </c>
      <c r="N250" s="1">
        <f t="shared" si="47"/>
        <v>239.22376493538164</v>
      </c>
      <c r="O250" s="1">
        <f t="shared" si="48"/>
        <v>38077.087702785378</v>
      </c>
    </row>
    <row r="251" spans="1:15" x14ac:dyDescent="0.15">
      <c r="A251" s="2">
        <f t="shared" si="49"/>
        <v>24800</v>
      </c>
      <c r="B251" s="1">
        <f t="shared" si="40"/>
        <v>791.40901486191171</v>
      </c>
      <c r="C251" s="8">
        <f t="shared" si="41"/>
        <v>0.37401182176838926</v>
      </c>
      <c r="D251" s="4">
        <f t="shared" si="42"/>
        <v>1.0715176728456539E-3</v>
      </c>
      <c r="E251" s="8">
        <f t="shared" si="43"/>
        <v>0.45073076947497631</v>
      </c>
      <c r="F251" s="1">
        <f t="shared" si="50"/>
        <v>430.41200000000003</v>
      </c>
      <c r="G251" s="1">
        <f t="shared" si="44"/>
        <v>-29.257999999999981</v>
      </c>
      <c r="H251" s="11">
        <f t="shared" si="45"/>
        <v>0.82978985926354343</v>
      </c>
      <c r="I251" s="5">
        <f t="shared" si="51"/>
        <v>3.2204412924796089E-7</v>
      </c>
      <c r="J251" s="3">
        <f t="shared" si="46"/>
        <v>1016.868619242427</v>
      </c>
      <c r="M251" s="2">
        <f t="shared" si="52"/>
        <v>7559.1319190441354</v>
      </c>
      <c r="N251" s="1">
        <f t="shared" si="47"/>
        <v>239.02564252621315</v>
      </c>
      <c r="O251" s="1">
        <f t="shared" si="48"/>
        <v>37911.548483897073</v>
      </c>
    </row>
    <row r="252" spans="1:15" x14ac:dyDescent="0.15">
      <c r="A252" s="2">
        <f t="shared" si="49"/>
        <v>24900</v>
      </c>
      <c r="B252" s="1">
        <f t="shared" si="40"/>
        <v>787.96481663751581</v>
      </c>
      <c r="C252" s="8">
        <f t="shared" si="41"/>
        <v>0.37238412884570693</v>
      </c>
      <c r="D252" s="4">
        <f t="shared" si="42"/>
        <v>1.067737587854764E-3</v>
      </c>
      <c r="E252" s="8">
        <f t="shared" si="43"/>
        <v>0.44914068779942184</v>
      </c>
      <c r="F252" s="1">
        <f t="shared" si="50"/>
        <v>430.05600000000004</v>
      </c>
      <c r="G252" s="1">
        <f t="shared" si="44"/>
        <v>-29.613999999999976</v>
      </c>
      <c r="H252" s="11">
        <f t="shared" si="45"/>
        <v>0.82910352805089649</v>
      </c>
      <c r="I252" s="5">
        <f t="shared" si="51"/>
        <v>3.2182645714565333E-7</v>
      </c>
      <c r="J252" s="3">
        <f t="shared" si="46"/>
        <v>1016.4479988666415</v>
      </c>
      <c r="M252" s="2">
        <f t="shared" si="52"/>
        <v>7589.6122896854422</v>
      </c>
      <c r="N252" s="1">
        <f t="shared" si="47"/>
        <v>238.82752011704466</v>
      </c>
      <c r="O252" s="1">
        <f t="shared" si="48"/>
        <v>37746.59256905433</v>
      </c>
    </row>
    <row r="253" spans="1:15" x14ac:dyDescent="0.15">
      <c r="A253" s="2">
        <f t="shared" si="49"/>
        <v>25000</v>
      </c>
      <c r="B253" s="1">
        <f t="shared" si="40"/>
        <v>784.5327738251151</v>
      </c>
      <c r="C253" s="8">
        <f t="shared" si="41"/>
        <v>0.37076218044665177</v>
      </c>
      <c r="D253" s="4">
        <f t="shared" si="42"/>
        <v>1.063967724304205E-3</v>
      </c>
      <c r="E253" s="8">
        <f t="shared" si="43"/>
        <v>0.44755490574279322</v>
      </c>
      <c r="F253" s="1">
        <f t="shared" si="50"/>
        <v>429.70000000000005</v>
      </c>
      <c r="G253" s="1">
        <f t="shared" si="44"/>
        <v>-29.96999999999997</v>
      </c>
      <c r="H253" s="11">
        <f t="shared" si="45"/>
        <v>0.82841719683824944</v>
      </c>
      <c r="I253" s="5">
        <f t="shared" si="51"/>
        <v>3.2160870433650622E-7</v>
      </c>
      <c r="J253" s="3">
        <f t="shared" si="46"/>
        <v>1016.0272043601982</v>
      </c>
      <c r="M253" s="2">
        <f t="shared" si="52"/>
        <v>7620.092660326749</v>
      </c>
      <c r="N253" s="1">
        <f t="shared" si="47"/>
        <v>238.62939770787617</v>
      </c>
      <c r="O253" s="1">
        <f t="shared" si="48"/>
        <v>37582.218384222455</v>
      </c>
    </row>
    <row r="254" spans="1:15" x14ac:dyDescent="0.15">
      <c r="A254" s="2">
        <f t="shared" si="49"/>
        <v>25100</v>
      </c>
      <c r="B254" s="1">
        <f t="shared" si="40"/>
        <v>781.11285354259837</v>
      </c>
      <c r="C254" s="8">
        <f t="shared" si="41"/>
        <v>0.36914596103147373</v>
      </c>
      <c r="D254" s="4">
        <f t="shared" si="42"/>
        <v>1.0602080629889313E-3</v>
      </c>
      <c r="E254" s="8">
        <f t="shared" si="43"/>
        <v>0.44597341522654421</v>
      </c>
      <c r="F254" s="1">
        <f t="shared" si="50"/>
        <v>429.34400000000005</v>
      </c>
      <c r="G254" s="1">
        <f t="shared" si="44"/>
        <v>-30.325999999999965</v>
      </c>
      <c r="H254" s="11">
        <f t="shared" si="45"/>
        <v>0.8277308656256025</v>
      </c>
      <c r="I254" s="5">
        <f t="shared" si="51"/>
        <v>3.2139087075209493E-7</v>
      </c>
      <c r="J254" s="3">
        <f t="shared" si="46"/>
        <v>1015.6062355066554</v>
      </c>
      <c r="M254" s="2">
        <f t="shared" si="52"/>
        <v>7650.5730309680566</v>
      </c>
      <c r="N254" s="1">
        <f t="shared" si="47"/>
        <v>238.43127529870765</v>
      </c>
      <c r="O254" s="1">
        <f t="shared" si="48"/>
        <v>37418.424358313292</v>
      </c>
    </row>
    <row r="255" spans="1:15" x14ac:dyDescent="0.15">
      <c r="A255" s="2">
        <f t="shared" si="49"/>
        <v>25200</v>
      </c>
      <c r="B255" s="1">
        <f t="shared" si="40"/>
        <v>777.70502296966038</v>
      </c>
      <c r="C255" s="8">
        <f t="shared" si="41"/>
        <v>0.36753545508963154</v>
      </c>
      <c r="D255" s="4">
        <f t="shared" si="42"/>
        <v>1.0564585847241061E-3</v>
      </c>
      <c r="E255" s="8">
        <f t="shared" si="43"/>
        <v>0.44439620818062942</v>
      </c>
      <c r="F255" s="1">
        <f t="shared" si="50"/>
        <v>428.98800000000006</v>
      </c>
      <c r="G255" s="1">
        <f t="shared" si="44"/>
        <v>-30.68199999999996</v>
      </c>
      <c r="H255" s="11">
        <f t="shared" si="45"/>
        <v>0.82704453441295556</v>
      </c>
      <c r="I255" s="5">
        <f t="shared" si="51"/>
        <v>3.2117295632392508E-7</v>
      </c>
      <c r="J255" s="3">
        <f t="shared" si="46"/>
        <v>1015.1850920891225</v>
      </c>
      <c r="M255" s="2">
        <f t="shared" si="52"/>
        <v>7681.0534016093634</v>
      </c>
      <c r="N255" s="1">
        <f t="shared" si="47"/>
        <v>238.23315288953916</v>
      </c>
      <c r="O255" s="1">
        <f t="shared" si="48"/>
        <v>37255.208923182079</v>
      </c>
    </row>
    <row r="256" spans="1:15" x14ac:dyDescent="0.15">
      <c r="A256" s="2">
        <f t="shared" si="49"/>
        <v>25300</v>
      </c>
      <c r="B256" s="1">
        <f t="shared" si="40"/>
        <v>774.3092493477385</v>
      </c>
      <c r="C256" s="8">
        <f t="shared" si="41"/>
        <v>0.36593064713976298</v>
      </c>
      <c r="D256" s="4">
        <f t="shared" si="42"/>
        <v>1.0527192703450997E-3</v>
      </c>
      <c r="E256" s="8">
        <f t="shared" si="43"/>
        <v>0.44282327654350356</v>
      </c>
      <c r="F256" s="1">
        <f t="shared" si="50"/>
        <v>428.63200000000006</v>
      </c>
      <c r="G256" s="1">
        <f t="shared" si="44"/>
        <v>-31.037999999999954</v>
      </c>
      <c r="H256" s="11">
        <f t="shared" si="45"/>
        <v>0.82635820320030851</v>
      </c>
      <c r="I256" s="5">
        <f t="shared" si="51"/>
        <v>3.2095496098343227E-7</v>
      </c>
      <c r="J256" s="3">
        <f t="shared" si="46"/>
        <v>1014.7637738902587</v>
      </c>
      <c r="M256" s="2">
        <f t="shared" si="52"/>
        <v>7711.5337722506702</v>
      </c>
      <c r="N256" s="1">
        <f t="shared" si="47"/>
        <v>238.03503048037066</v>
      </c>
      <c r="O256" s="1">
        <f t="shared" si="48"/>
        <v>37092.570513624363</v>
      </c>
    </row>
    <row r="257" spans="1:15" x14ac:dyDescent="0.15">
      <c r="A257" s="2">
        <f t="shared" si="49"/>
        <v>25400</v>
      </c>
      <c r="B257" s="1">
        <f t="shared" si="40"/>
        <v>770.92549997994956</v>
      </c>
      <c r="C257" s="8">
        <f t="shared" si="41"/>
        <v>0.36433152172965483</v>
      </c>
      <c r="D257" s="4">
        <f t="shared" si="42"/>
        <v>1.0489901007074876E-3</v>
      </c>
      <c r="E257" s="8">
        <f t="shared" si="43"/>
        <v>0.44125461226212054</v>
      </c>
      <c r="F257" s="1">
        <f t="shared" si="50"/>
        <v>428.27600000000007</v>
      </c>
      <c r="G257" s="1">
        <f t="shared" si="44"/>
        <v>-31.393999999999949</v>
      </c>
      <c r="H257" s="11">
        <f t="shared" si="45"/>
        <v>0.82567187198766157</v>
      </c>
      <c r="I257" s="5">
        <f t="shared" si="51"/>
        <v>3.2073688466198311E-7</v>
      </c>
      <c r="J257" s="3">
        <f t="shared" si="46"/>
        <v>1014.3422806922721</v>
      </c>
      <c r="M257" s="2">
        <f t="shared" si="52"/>
        <v>7742.0141428919769</v>
      </c>
      <c r="N257" s="1">
        <f t="shared" si="47"/>
        <v>237.83690807120217</v>
      </c>
      <c r="O257" s="1">
        <f t="shared" si="48"/>
        <v>36930.507567372922</v>
      </c>
    </row>
    <row r="258" spans="1:15" x14ac:dyDescent="0.15">
      <c r="A258" s="2">
        <f t="shared" si="49"/>
        <v>25500</v>
      </c>
      <c r="B258" s="1">
        <f t="shared" si="40"/>
        <v>767.55374223102046</v>
      </c>
      <c r="C258" s="8">
        <f t="shared" si="41"/>
        <v>0.36273806343621007</v>
      </c>
      <c r="D258" s="4">
        <f t="shared" si="42"/>
        <v>1.0452710566870389E-3</v>
      </c>
      <c r="E258" s="8">
        <f t="shared" si="43"/>
        <v>0.4396902072919287</v>
      </c>
      <c r="F258" s="1">
        <f t="shared" si="50"/>
        <v>427.92000000000007</v>
      </c>
      <c r="G258" s="1">
        <f t="shared" si="44"/>
        <v>-31.749999999999943</v>
      </c>
      <c r="H258" s="11">
        <f t="shared" si="45"/>
        <v>0.82498554077501451</v>
      </c>
      <c r="I258" s="5">
        <f t="shared" si="51"/>
        <v>3.2051872729087392E-7</v>
      </c>
      <c r="J258" s="3">
        <f t="shared" si="46"/>
        <v>1013.9206122769178</v>
      </c>
      <c r="M258" s="2">
        <f t="shared" si="52"/>
        <v>7772.4945135332846</v>
      </c>
      <c r="N258" s="1">
        <f t="shared" si="47"/>
        <v>237.63878566203368</v>
      </c>
      <c r="O258" s="1">
        <f t="shared" si="48"/>
        <v>36769.018525094813</v>
      </c>
    </row>
    <row r="259" spans="1:15" x14ac:dyDescent="0.15">
      <c r="A259" s="2">
        <f t="shared" si="49"/>
        <v>25600</v>
      </c>
      <c r="B259" s="1">
        <f t="shared" ref="B259:B322" si="53">2116*(F259/518.7)^(32.2/0.00356/1716)</f>
        <v>764.19394352722827</v>
      </c>
      <c r="C259" s="8">
        <f t="shared" si="41"/>
        <v>0.36115025686541979</v>
      </c>
      <c r="D259" s="4">
        <f t="shared" si="42"/>
        <v>1.0415621191797208E-3</v>
      </c>
      <c r="E259" s="8">
        <f t="shared" si="43"/>
        <v>0.43813005359687257</v>
      </c>
      <c r="F259" s="1">
        <f t="shared" si="50"/>
        <v>427.56400000000008</v>
      </c>
      <c r="G259" s="1">
        <f t="shared" si="44"/>
        <v>-32.105999999999938</v>
      </c>
      <c r="H259" s="11">
        <f t="shared" si="45"/>
        <v>0.82429920956236757</v>
      </c>
      <c r="I259" s="5">
        <f t="shared" si="51"/>
        <v>3.2030048880133171E-7</v>
      </c>
      <c r="J259" s="3">
        <f t="shared" si="46"/>
        <v>1013.4987684254975</v>
      </c>
      <c r="M259" s="2">
        <f t="shared" si="52"/>
        <v>7802.9748841745914</v>
      </c>
      <c r="N259" s="1">
        <f t="shared" si="47"/>
        <v>237.44066325286519</v>
      </c>
      <c r="O259" s="1">
        <f t="shared" si="48"/>
        <v>36608.101830388128</v>
      </c>
    </row>
    <row r="260" spans="1:15" x14ac:dyDescent="0.15">
      <c r="A260" s="2">
        <f t="shared" si="49"/>
        <v>25700</v>
      </c>
      <c r="B260" s="1">
        <f t="shared" si="53"/>
        <v>760.84607135632984</v>
      </c>
      <c r="C260" s="8">
        <f t="shared" ref="C260:C323" si="54">B260/B$3</f>
        <v>0.35956808665232981</v>
      </c>
      <c r="D260" s="4">
        <f t="shared" ref="D260:D323" si="55">B260/1716/F260</f>
        <v>1.0378632691016849E-3</v>
      </c>
      <c r="E260" s="8">
        <f t="shared" ref="E260:E323" si="56">D260/D$3</f>
        <v>0.43657414314938731</v>
      </c>
      <c r="F260" s="1">
        <f t="shared" si="50"/>
        <v>427.20800000000008</v>
      </c>
      <c r="G260" s="1">
        <f t="shared" ref="G260:G323" si="57">F260-459.67</f>
        <v>-32.461999999999932</v>
      </c>
      <c r="H260" s="11">
        <f t="shared" ref="H260:H323" si="58">F260/F$3</f>
        <v>0.82361287834972052</v>
      </c>
      <c r="I260" s="5">
        <f t="shared" si="51"/>
        <v>3.2008216912451339E-7</v>
      </c>
      <c r="J260" s="3">
        <f t="shared" ref="J260:J323" si="59">(1.4*1716*F260)^0.5</f>
        <v>1013.0767489188567</v>
      </c>
      <c r="M260" s="2">
        <f t="shared" si="52"/>
        <v>7833.4552548158981</v>
      </c>
      <c r="N260" s="1">
        <f t="shared" ref="N260:N323" si="60">288.16-0.0065*M260</f>
        <v>237.2425408436967</v>
      </c>
      <c r="O260" s="1">
        <f t="shared" ref="O260:O323" si="61">101325*(N260/288.16)^(9.81/0.0065/287)</f>
        <v>36447.755929778992</v>
      </c>
    </row>
    <row r="261" spans="1:15" x14ac:dyDescent="0.15">
      <c r="A261" s="2">
        <f t="shared" ref="A261:A324" si="62">A260+100</f>
        <v>25800</v>
      </c>
      <c r="B261" s="1">
        <f t="shared" si="53"/>
        <v>757.51009326750125</v>
      </c>
      <c r="C261" s="8">
        <f t="shared" si="54"/>
        <v>0.35799153746101192</v>
      </c>
      <c r="D261" s="4">
        <f t="shared" si="55"/>
        <v>1.0341744873892699E-3</v>
      </c>
      <c r="E261" s="8">
        <f t="shared" si="56"/>
        <v>0.4350224679303995</v>
      </c>
      <c r="F261" s="1">
        <f t="shared" ref="F261:F324" si="63">518.7-0.00356*A261</f>
        <v>426.85200000000003</v>
      </c>
      <c r="G261" s="1">
        <f t="shared" si="57"/>
        <v>-32.817999999999984</v>
      </c>
      <c r="H261" s="11">
        <f t="shared" si="58"/>
        <v>0.82292654713707347</v>
      </c>
      <c r="I261" s="5">
        <f t="shared" ref="I261:I324" si="64">I$3*(F261/F$3)^1.5*((F$3+199.8)/(F261+199.8))</f>
        <v>3.1986376819150644E-7</v>
      </c>
      <c r="J261" s="3">
        <f t="shared" si="59"/>
        <v>1012.6545535373847</v>
      </c>
      <c r="M261" s="2">
        <f t="shared" si="52"/>
        <v>7863.9356254572049</v>
      </c>
      <c r="N261" s="1">
        <f t="shared" si="60"/>
        <v>237.04441843452821</v>
      </c>
      <c r="O261" s="1">
        <f t="shared" si="61"/>
        <v>36287.979272718585</v>
      </c>
    </row>
    <row r="262" spans="1:15" x14ac:dyDescent="0.15">
      <c r="A262" s="2">
        <f t="shared" si="62"/>
        <v>25900</v>
      </c>
      <c r="B262" s="1">
        <f t="shared" si="53"/>
        <v>754.18597687127078</v>
      </c>
      <c r="C262" s="8">
        <f t="shared" si="54"/>
        <v>0.35642059398453252</v>
      </c>
      <c r="D262" s="4">
        <f t="shared" si="55"/>
        <v>1.030495754998993E-3</v>
      </c>
      <c r="E262" s="8">
        <f t="shared" si="56"/>
        <v>0.43347501992932408</v>
      </c>
      <c r="F262" s="1">
        <f t="shared" si="63"/>
        <v>426.49600000000004</v>
      </c>
      <c r="G262" s="1">
        <f t="shared" si="57"/>
        <v>-33.173999999999978</v>
      </c>
      <c r="H262" s="11">
        <f t="shared" si="58"/>
        <v>0.82224021592442642</v>
      </c>
      <c r="I262" s="5">
        <f t="shared" si="64"/>
        <v>3.1964528593332848E-7</v>
      </c>
      <c r="J262" s="3">
        <f t="shared" si="59"/>
        <v>1012.2321820610131</v>
      </c>
      <c r="M262" s="2">
        <f t="shared" si="52"/>
        <v>7894.4159960985126</v>
      </c>
      <c r="N262" s="1">
        <f t="shared" si="60"/>
        <v>236.84629602535969</v>
      </c>
      <c r="O262" s="1">
        <f t="shared" si="61"/>
        <v>36128.77031157985</v>
      </c>
    </row>
    <row r="263" spans="1:15" x14ac:dyDescent="0.15">
      <c r="A263" s="2">
        <f t="shared" si="62"/>
        <v>26000</v>
      </c>
      <c r="B263" s="1">
        <f t="shared" si="53"/>
        <v>750.87368983945441</v>
      </c>
      <c r="C263" s="8">
        <f t="shared" si="54"/>
        <v>0.35485524094492177</v>
      </c>
      <c r="D263" s="4">
        <f t="shared" si="55"/>
        <v>1.0268270529075476E-3</v>
      </c>
      <c r="E263" s="8">
        <f t="shared" si="56"/>
        <v>0.43193179114406272</v>
      </c>
      <c r="F263" s="1">
        <f t="shared" si="63"/>
        <v>426.14000000000004</v>
      </c>
      <c r="G263" s="1">
        <f t="shared" si="57"/>
        <v>-33.529999999999973</v>
      </c>
      <c r="H263" s="11">
        <f t="shared" si="58"/>
        <v>0.82155388471177948</v>
      </c>
      <c r="I263" s="5">
        <f t="shared" si="64"/>
        <v>3.1942672228092723E-7</v>
      </c>
      <c r="J263" s="3">
        <f t="shared" si="59"/>
        <v>1011.8096342692137</v>
      </c>
      <c r="M263" s="2">
        <f t="shared" si="52"/>
        <v>7924.8963667398193</v>
      </c>
      <c r="N263" s="1">
        <f t="shared" si="60"/>
        <v>236.6481736161912</v>
      </c>
      <c r="O263" s="1">
        <f t="shared" si="61"/>
        <v>35970.127501654715</v>
      </c>
    </row>
    <row r="264" spans="1:15" x14ac:dyDescent="0.15">
      <c r="A264" s="2">
        <f t="shared" si="62"/>
        <v>26100</v>
      </c>
      <c r="B264" s="1">
        <f t="shared" si="53"/>
        <v>747.57319990508972</v>
      </c>
      <c r="C264" s="8">
        <f t="shared" si="54"/>
        <v>0.35329546309314258</v>
      </c>
      <c r="D264" s="4">
        <f t="shared" si="55"/>
        <v>1.0231683621117959E-3</v>
      </c>
      <c r="E264" s="8">
        <f t="shared" si="56"/>
        <v>0.43039277358100131</v>
      </c>
      <c r="F264" s="1">
        <f t="shared" si="63"/>
        <v>425.78400000000005</v>
      </c>
      <c r="G264" s="1">
        <f t="shared" si="57"/>
        <v>-33.885999999999967</v>
      </c>
      <c r="H264" s="11">
        <f t="shared" si="58"/>
        <v>0.82086755349913243</v>
      </c>
      <c r="I264" s="5">
        <f t="shared" si="64"/>
        <v>3.1920807716518077E-7</v>
      </c>
      <c r="J264" s="3">
        <f t="shared" si="59"/>
        <v>1011.3869099409977</v>
      </c>
      <c r="M264" s="2">
        <f t="shared" si="52"/>
        <v>7955.3767373811261</v>
      </c>
      <c r="N264" s="1">
        <f t="shared" si="60"/>
        <v>236.45005120702271</v>
      </c>
      <c r="O264" s="1">
        <f t="shared" si="61"/>
        <v>35812.049301150684</v>
      </c>
    </row>
    <row r="265" spans="1:15" x14ac:dyDescent="0.15">
      <c r="A265" s="2">
        <f t="shared" si="62"/>
        <v>26200</v>
      </c>
      <c r="B265" s="1">
        <f t="shared" si="53"/>
        <v>744.28447486237303</v>
      </c>
      <c r="C265" s="8">
        <f t="shared" si="54"/>
        <v>0.35174124520906097</v>
      </c>
      <c r="D265" s="4">
        <f t="shared" si="55"/>
        <v>1.0195196636287676E-3</v>
      </c>
      <c r="E265" s="8">
        <f t="shared" si="56"/>
        <v>0.42885795925500891</v>
      </c>
      <c r="F265" s="1">
        <f t="shared" si="63"/>
        <v>425.42800000000005</v>
      </c>
      <c r="G265" s="1">
        <f t="shared" si="57"/>
        <v>-34.241999999999962</v>
      </c>
      <c r="H265" s="11">
        <f t="shared" si="58"/>
        <v>0.82018122228648549</v>
      </c>
      <c r="I265" s="5">
        <f t="shared" si="64"/>
        <v>3.1898935051689725E-7</v>
      </c>
      <c r="J265" s="3">
        <f t="shared" si="59"/>
        <v>1010.9640088549147</v>
      </c>
      <c r="M265" s="2">
        <f t="shared" si="52"/>
        <v>7985.8571080224328</v>
      </c>
      <c r="N265" s="1">
        <f t="shared" si="60"/>
        <v>236.25192879785422</v>
      </c>
      <c r="O265" s="1">
        <f t="shared" si="61"/>
        <v>35654.534171188105</v>
      </c>
    </row>
    <row r="266" spans="1:15" x14ac:dyDescent="0.15">
      <c r="A266" s="2">
        <f t="shared" si="62"/>
        <v>26300</v>
      </c>
      <c r="B266" s="1">
        <f t="shared" si="53"/>
        <v>741.00748256659222</v>
      </c>
      <c r="C266" s="8">
        <f t="shared" si="54"/>
        <v>0.35019257210141408</v>
      </c>
      <c r="D266" s="4">
        <f t="shared" si="55"/>
        <v>1.0158809384956521E-3</v>
      </c>
      <c r="E266" s="8">
        <f t="shared" si="56"/>
        <v>0.42732734018943491</v>
      </c>
      <c r="F266" s="1">
        <f t="shared" si="63"/>
        <v>425.07200000000006</v>
      </c>
      <c r="G266" s="1">
        <f t="shared" si="57"/>
        <v>-34.597999999999956</v>
      </c>
      <c r="H266" s="11">
        <f t="shared" si="58"/>
        <v>0.81949489107383844</v>
      </c>
      <c r="I266" s="5">
        <f t="shared" si="64"/>
        <v>3.1877054226681511E-7</v>
      </c>
      <c r="J266" s="3">
        <f t="shared" si="59"/>
        <v>1010.5409307890502</v>
      </c>
      <c r="M266" s="2">
        <f t="shared" si="52"/>
        <v>8016.3374786637405</v>
      </c>
      <c r="N266" s="1">
        <f t="shared" si="60"/>
        <v>236.0538063886857</v>
      </c>
      <c r="O266" s="1">
        <f t="shared" si="61"/>
        <v>35497.580575796834</v>
      </c>
    </row>
    <row r="267" spans="1:15" x14ac:dyDescent="0.15">
      <c r="A267" s="2">
        <f t="shared" si="62"/>
        <v>26400</v>
      </c>
      <c r="B267" s="1">
        <f t="shared" si="53"/>
        <v>737.74219093406464</v>
      </c>
      <c r="C267" s="8">
        <f t="shared" si="54"/>
        <v>0.34864942860778103</v>
      </c>
      <c r="D267" s="4">
        <f t="shared" si="55"/>
        <v>1.0122521677697986E-3</v>
      </c>
      <c r="E267" s="8">
        <f t="shared" si="56"/>
        <v>0.42580090841610863</v>
      </c>
      <c r="F267" s="1">
        <f t="shared" si="63"/>
        <v>424.71600000000007</v>
      </c>
      <c r="G267" s="1">
        <f t="shared" si="57"/>
        <v>-34.953999999999951</v>
      </c>
      <c r="H267" s="11">
        <f t="shared" si="58"/>
        <v>0.8188085598611915</v>
      </c>
      <c r="I267" s="5">
        <f t="shared" si="64"/>
        <v>3.185516523456028E-7</v>
      </c>
      <c r="J267" s="3">
        <f t="shared" si="59"/>
        <v>1010.1176755210256</v>
      </c>
      <c r="M267" s="2">
        <f t="shared" si="52"/>
        <v>8046.8178493050473</v>
      </c>
      <c r="N267" s="1">
        <f t="shared" si="60"/>
        <v>235.85568397951721</v>
      </c>
      <c r="O267" s="1">
        <f t="shared" si="61"/>
        <v>35341.186981913306</v>
      </c>
    </row>
    <row r="268" spans="1:15" x14ac:dyDescent="0.15">
      <c r="A268" s="2">
        <f t="shared" si="62"/>
        <v>26500</v>
      </c>
      <c r="B268" s="1">
        <f t="shared" si="53"/>
        <v>734.48856794206847</v>
      </c>
      <c r="C268" s="8">
        <f t="shared" si="54"/>
        <v>0.3471117995945503</v>
      </c>
      <c r="D268" s="4">
        <f t="shared" si="55"/>
        <v>1.0086333325287052E-3</v>
      </c>
      <c r="E268" s="8">
        <f t="shared" si="56"/>
        <v>0.42427865597533515</v>
      </c>
      <c r="F268" s="1">
        <f t="shared" si="63"/>
        <v>424.36000000000007</v>
      </c>
      <c r="G268" s="1">
        <f t="shared" si="57"/>
        <v>-35.309999999999945</v>
      </c>
      <c r="H268" s="11">
        <f t="shared" si="58"/>
        <v>0.81812222864854445</v>
      </c>
      <c r="I268" s="5">
        <f t="shared" si="64"/>
        <v>3.1833268068385893E-7</v>
      </c>
      <c r="J268" s="3">
        <f t="shared" si="59"/>
        <v>1009.6942428279959</v>
      </c>
      <c r="M268" s="2">
        <f t="shared" si="52"/>
        <v>8077.298219946354</v>
      </c>
      <c r="N268" s="1">
        <f t="shared" si="60"/>
        <v>235.65756157034872</v>
      </c>
      <c r="O268" s="1">
        <f t="shared" si="61"/>
        <v>35185.351859377508</v>
      </c>
    </row>
    <row r="269" spans="1:15" x14ac:dyDescent="0.15">
      <c r="A269" s="2">
        <f t="shared" si="62"/>
        <v>26600</v>
      </c>
      <c r="B269" s="1">
        <f t="shared" si="53"/>
        <v>731.24658162878154</v>
      </c>
      <c r="C269" s="8">
        <f t="shared" si="54"/>
        <v>0.3455796699568911</v>
      </c>
      <c r="D269" s="4">
        <f t="shared" si="55"/>
        <v>1.00502441387002E-3</v>
      </c>
      <c r="E269" s="8">
        <f t="shared" si="56"/>
        <v>0.42276057491589558</v>
      </c>
      <c r="F269" s="1">
        <f t="shared" si="63"/>
        <v>424.00400000000002</v>
      </c>
      <c r="G269" s="1">
        <f t="shared" si="57"/>
        <v>-35.665999999999997</v>
      </c>
      <c r="H269" s="11">
        <f t="shared" si="58"/>
        <v>0.8174358974358974</v>
      </c>
      <c r="I269" s="5">
        <f t="shared" si="64"/>
        <v>3.1811362721211236E-7</v>
      </c>
      <c r="J269" s="3">
        <f t="shared" si="59"/>
        <v>1009.2706324866488</v>
      </c>
      <c r="M269" s="2">
        <f t="shared" ref="M269:M332" si="65">A269/3.2808</f>
        <v>8107.7785905876608</v>
      </c>
      <c r="N269" s="1">
        <f t="shared" si="60"/>
        <v>235.45943916118023</v>
      </c>
      <c r="O269" s="1">
        <f t="shared" si="61"/>
        <v>35030.073680929723</v>
      </c>
    </row>
    <row r="270" spans="1:15" x14ac:dyDescent="0.15">
      <c r="A270" s="2">
        <f t="shared" si="62"/>
        <v>26700</v>
      </c>
      <c r="B270" s="1">
        <f t="shared" si="53"/>
        <v>728.01620009321471</v>
      </c>
      <c r="C270" s="8">
        <f t="shared" si="54"/>
        <v>0.3440530246187215</v>
      </c>
      <c r="D270" s="4">
        <f t="shared" si="55"/>
        <v>1.0014253929115343E-3</v>
      </c>
      <c r="E270" s="8">
        <f t="shared" si="56"/>
        <v>0.42124665729504407</v>
      </c>
      <c r="F270" s="1">
        <f t="shared" si="63"/>
        <v>423.64800000000002</v>
      </c>
      <c r="G270" s="1">
        <f t="shared" si="57"/>
        <v>-36.021999999999991</v>
      </c>
      <c r="H270" s="11">
        <f t="shared" si="58"/>
        <v>0.81674956622325046</v>
      </c>
      <c r="I270" s="5">
        <f t="shared" si="64"/>
        <v>3.1789449186082194E-7</v>
      </c>
      <c r="J270" s="3">
        <f t="shared" si="59"/>
        <v>1008.8468442732028</v>
      </c>
      <c r="M270" s="2">
        <f t="shared" si="65"/>
        <v>8138.2589612289685</v>
      </c>
      <c r="N270" s="1">
        <f t="shared" si="60"/>
        <v>235.26131675201174</v>
      </c>
      <c r="O270" s="1">
        <f t="shared" si="61"/>
        <v>34875.350922207632</v>
      </c>
    </row>
    <row r="271" spans="1:15" x14ac:dyDescent="0.15">
      <c r="A271" s="2">
        <f t="shared" si="62"/>
        <v>26800</v>
      </c>
      <c r="B271" s="1">
        <f t="shared" si="53"/>
        <v>724.79739149514592</v>
      </c>
      <c r="C271" s="8">
        <f t="shared" si="54"/>
        <v>0.34253184853267765</v>
      </c>
      <c r="D271" s="4">
        <f t="shared" si="55"/>
        <v>9.9783625079117623E-4</v>
      </c>
      <c r="E271" s="8">
        <f t="shared" si="56"/>
        <v>0.41973689517850543</v>
      </c>
      <c r="F271" s="1">
        <f t="shared" si="63"/>
        <v>423.29200000000003</v>
      </c>
      <c r="G271" s="1">
        <f t="shared" si="57"/>
        <v>-36.377999999999986</v>
      </c>
      <c r="H271" s="11">
        <f t="shared" si="58"/>
        <v>0.8160632350106034</v>
      </c>
      <c r="I271" s="5">
        <f t="shared" si="64"/>
        <v>3.1767527456037681E-7</v>
      </c>
      <c r="J271" s="3">
        <f t="shared" si="59"/>
        <v>1008.4228779634067</v>
      </c>
      <c r="M271" s="2">
        <f t="shared" si="65"/>
        <v>8168.7393318702752</v>
      </c>
      <c r="N271" s="1">
        <f t="shared" si="60"/>
        <v>235.06319434284325</v>
      </c>
      <c r="O271" s="1">
        <f t="shared" si="61"/>
        <v>34721.182061743195</v>
      </c>
    </row>
    <row r="272" spans="1:15" x14ac:dyDescent="0.15">
      <c r="A272" s="2">
        <f t="shared" si="62"/>
        <v>26900</v>
      </c>
      <c r="B272" s="1">
        <f t="shared" si="53"/>
        <v>721.59012405505791</v>
      </c>
      <c r="C272" s="8">
        <f t="shared" si="54"/>
        <v>0.34101612668008408</v>
      </c>
      <c r="D272" s="4">
        <f t="shared" si="55"/>
        <v>9.9425696866700945E-4</v>
      </c>
      <c r="E272" s="8">
        <f t="shared" si="56"/>
        <v>0.41823128064047427</v>
      </c>
      <c r="F272" s="1">
        <f t="shared" si="63"/>
        <v>422.93600000000004</v>
      </c>
      <c r="G272" s="1">
        <f t="shared" si="57"/>
        <v>-36.73399999999998</v>
      </c>
      <c r="H272" s="11">
        <f t="shared" si="58"/>
        <v>0.81537690379795646</v>
      </c>
      <c r="I272" s="5">
        <f t="shared" si="64"/>
        <v>3.1745597524109591E-7</v>
      </c>
      <c r="J272" s="3">
        <f t="shared" si="59"/>
        <v>1007.9987333325374</v>
      </c>
      <c r="M272" s="2">
        <f t="shared" si="65"/>
        <v>8199.219702511582</v>
      </c>
      <c r="N272" s="1">
        <f t="shared" si="60"/>
        <v>234.86507193367476</v>
      </c>
      <c r="O272" s="1">
        <f t="shared" si="61"/>
        <v>34567.565580959628</v>
      </c>
    </row>
    <row r="273" spans="1:15" x14ac:dyDescent="0.15">
      <c r="A273" s="2">
        <f t="shared" si="62"/>
        <v>27000</v>
      </c>
      <c r="B273" s="1">
        <f t="shared" si="53"/>
        <v>718.39436605407059</v>
      </c>
      <c r="C273" s="8">
        <f t="shared" si="54"/>
        <v>0.33950584407092183</v>
      </c>
      <c r="D273" s="4">
        <f t="shared" si="55"/>
        <v>9.9068752771722525E-4</v>
      </c>
      <c r="E273" s="8">
        <f t="shared" si="56"/>
        <v>0.41672980576361196</v>
      </c>
      <c r="F273" s="1">
        <f t="shared" si="63"/>
        <v>422.58000000000004</v>
      </c>
      <c r="G273" s="1">
        <f t="shared" si="57"/>
        <v>-37.089999999999975</v>
      </c>
      <c r="H273" s="11">
        <f t="shared" si="58"/>
        <v>0.81469057258530941</v>
      </c>
      <c r="I273" s="5">
        <f t="shared" si="64"/>
        <v>3.172365938332284E-7</v>
      </c>
      <c r="J273" s="3">
        <f t="shared" si="59"/>
        <v>1007.5744101553988</v>
      </c>
      <c r="M273" s="2">
        <f t="shared" si="65"/>
        <v>8229.7000731528897</v>
      </c>
      <c r="N273" s="1">
        <f t="shared" si="60"/>
        <v>234.66694952450624</v>
      </c>
      <c r="O273" s="1">
        <f t="shared" si="61"/>
        <v>34414.499964168223</v>
      </c>
    </row>
    <row r="274" spans="1:15" x14ac:dyDescent="0.15">
      <c r="A274" s="2">
        <f t="shared" si="62"/>
        <v>27100</v>
      </c>
      <c r="B274" s="1">
        <f t="shared" si="53"/>
        <v>715.21008583387948</v>
      </c>
      <c r="C274" s="8">
        <f t="shared" si="54"/>
        <v>0.33800098574379939</v>
      </c>
      <c r="D274" s="4">
        <f t="shared" si="55"/>
        <v>9.8712790914014248E-4</v>
      </c>
      <c r="E274" s="8">
        <f t="shared" si="56"/>
        <v>0.4152324626390464</v>
      </c>
      <c r="F274" s="1">
        <f t="shared" si="63"/>
        <v>422.22400000000005</v>
      </c>
      <c r="G274" s="1">
        <f t="shared" si="57"/>
        <v>-37.44599999999997</v>
      </c>
      <c r="H274" s="11">
        <f t="shared" si="58"/>
        <v>0.81400424137266247</v>
      </c>
      <c r="I274" s="5">
        <f t="shared" si="64"/>
        <v>3.1701713026695369E-7</v>
      </c>
      <c r="J274" s="3">
        <f t="shared" si="59"/>
        <v>1007.1499082063206</v>
      </c>
      <c r="M274" s="2">
        <f t="shared" si="65"/>
        <v>8260.1804437941955</v>
      </c>
      <c r="N274" s="1">
        <f t="shared" si="60"/>
        <v>234.46882711533777</v>
      </c>
      <c r="O274" s="1">
        <f t="shared" si="61"/>
        <v>34261.983698565433</v>
      </c>
    </row>
    <row r="275" spans="1:15" x14ac:dyDescent="0.15">
      <c r="A275" s="2">
        <f t="shared" si="62"/>
        <v>27200</v>
      </c>
      <c r="B275" s="1">
        <f t="shared" si="53"/>
        <v>712.03725179668777</v>
      </c>
      <c r="C275" s="8">
        <f t="shared" si="54"/>
        <v>0.33650153676592048</v>
      </c>
      <c r="D275" s="4">
        <f t="shared" si="55"/>
        <v>9.8357809415419782E-4</v>
      </c>
      <c r="E275" s="8">
        <f t="shared" si="56"/>
        <v>0.41373924336636797</v>
      </c>
      <c r="F275" s="1">
        <f t="shared" si="63"/>
        <v>421.86800000000005</v>
      </c>
      <c r="G275" s="1">
        <f t="shared" si="57"/>
        <v>-37.801999999999964</v>
      </c>
      <c r="H275" s="11">
        <f t="shared" si="58"/>
        <v>0.81331791016001542</v>
      </c>
      <c r="I275" s="5">
        <f t="shared" si="64"/>
        <v>3.1679758447238069E-7</v>
      </c>
      <c r="J275" s="3">
        <f t="shared" si="59"/>
        <v>1006.7252272591563</v>
      </c>
      <c r="M275" s="2">
        <f t="shared" si="65"/>
        <v>8290.6608144355032</v>
      </c>
      <c r="N275" s="1">
        <f t="shared" si="60"/>
        <v>234.27070470616925</v>
      </c>
      <c r="O275" s="1">
        <f t="shared" si="61"/>
        <v>34110.01527422967</v>
      </c>
    </row>
    <row r="276" spans="1:15" x14ac:dyDescent="0.15">
      <c r="A276" s="2">
        <f t="shared" si="62"/>
        <v>27300</v>
      </c>
      <c r="B276" s="1">
        <f t="shared" si="53"/>
        <v>708.87583240514357</v>
      </c>
      <c r="C276" s="8">
        <f t="shared" si="54"/>
        <v>0.3350074822330546</v>
      </c>
      <c r="D276" s="4">
        <f t="shared" si="55"/>
        <v>9.800380639979451E-4</v>
      </c>
      <c r="E276" s="8">
        <f t="shared" si="56"/>
        <v>0.41225014005362937</v>
      </c>
      <c r="F276" s="1">
        <f t="shared" si="63"/>
        <v>421.51200000000006</v>
      </c>
      <c r="G276" s="1">
        <f t="shared" si="57"/>
        <v>-38.157999999999959</v>
      </c>
      <c r="H276" s="11">
        <f t="shared" si="58"/>
        <v>0.81263157894736848</v>
      </c>
      <c r="I276" s="5">
        <f t="shared" si="64"/>
        <v>3.1657795637954905E-7</v>
      </c>
      <c r="J276" s="3">
        <f t="shared" si="59"/>
        <v>1006.3003670872828</v>
      </c>
      <c r="M276" s="2">
        <f t="shared" si="65"/>
        <v>8321.1411850768109</v>
      </c>
      <c r="N276" s="1">
        <f t="shared" si="60"/>
        <v>234.07258229700076</v>
      </c>
      <c r="O276" s="1">
        <f t="shared" si="61"/>
        <v>33958.593184118392</v>
      </c>
    </row>
    <row r="277" spans="1:15" x14ac:dyDescent="0.15">
      <c r="A277" s="2">
        <f t="shared" si="62"/>
        <v>27400</v>
      </c>
      <c r="B277" s="1">
        <f t="shared" si="53"/>
        <v>705.72579618227348</v>
      </c>
      <c r="C277" s="8">
        <f t="shared" si="54"/>
        <v>0.33351880726950545</v>
      </c>
      <c r="D277" s="4">
        <f t="shared" si="55"/>
        <v>9.7650779993004684E-4</v>
      </c>
      <c r="E277" s="8">
        <f t="shared" si="56"/>
        <v>0.41076514481734189</v>
      </c>
      <c r="F277" s="1">
        <f t="shared" si="63"/>
        <v>421.15600000000006</v>
      </c>
      <c r="G277" s="1">
        <f t="shared" si="57"/>
        <v>-38.513999999999953</v>
      </c>
      <c r="H277" s="11">
        <f t="shared" si="58"/>
        <v>0.81194524773472143</v>
      </c>
      <c r="I277" s="5">
        <f t="shared" si="64"/>
        <v>3.1635824591842797E-7</v>
      </c>
      <c r="J277" s="3">
        <f t="shared" si="59"/>
        <v>1005.8753274635977</v>
      </c>
      <c r="M277" s="2">
        <f t="shared" si="65"/>
        <v>8351.6215557181167</v>
      </c>
      <c r="N277" s="1">
        <f t="shared" si="60"/>
        <v>233.87445988783227</v>
      </c>
      <c r="O277" s="1">
        <f t="shared" si="61"/>
        <v>33807.715924064891</v>
      </c>
    </row>
    <row r="278" spans="1:15" x14ac:dyDescent="0.15">
      <c r="A278" s="2">
        <f t="shared" si="62"/>
        <v>27500</v>
      </c>
      <c r="B278" s="1">
        <f t="shared" si="53"/>
        <v>702.58711171142079</v>
      </c>
      <c r="C278" s="8">
        <f t="shared" si="54"/>
        <v>0.33203549702808166</v>
      </c>
      <c r="D278" s="4">
        <f t="shared" si="55"/>
        <v>9.7298728322927556E-4</v>
      </c>
      <c r="E278" s="8">
        <f t="shared" si="56"/>
        <v>0.40928424978247607</v>
      </c>
      <c r="F278" s="1">
        <f t="shared" si="63"/>
        <v>420.80000000000007</v>
      </c>
      <c r="G278" s="1">
        <f t="shared" si="57"/>
        <v>-38.869999999999948</v>
      </c>
      <c r="H278" s="11">
        <f t="shared" si="58"/>
        <v>0.81125891652207449</v>
      </c>
      <c r="I278" s="5">
        <f t="shared" si="64"/>
        <v>3.1613845301891681E-7</v>
      </c>
      <c r="J278" s="3">
        <f t="shared" si="59"/>
        <v>1005.4501081605193</v>
      </c>
      <c r="M278" s="2">
        <f t="shared" si="65"/>
        <v>8382.1019263594244</v>
      </c>
      <c r="N278" s="1">
        <f t="shared" si="60"/>
        <v>233.67633747866375</v>
      </c>
      <c r="O278" s="1">
        <f t="shared" si="61"/>
        <v>33657.38199277527</v>
      </c>
    </row>
    <row r="279" spans="1:15" x14ac:dyDescent="0.15">
      <c r="A279" s="2">
        <f t="shared" si="62"/>
        <v>27600</v>
      </c>
      <c r="B279" s="1">
        <f t="shared" si="53"/>
        <v>699.45974763617619</v>
      </c>
      <c r="C279" s="8">
        <f t="shared" si="54"/>
        <v>0.33055753669006438</v>
      </c>
      <c r="D279" s="4">
        <f t="shared" si="55"/>
        <v>9.6947649519450198E-4</v>
      </c>
      <c r="E279" s="8">
        <f t="shared" si="56"/>
        <v>0.40780744708245659</v>
      </c>
      <c r="F279" s="1">
        <f t="shared" si="63"/>
        <v>420.44400000000007</v>
      </c>
      <c r="G279" s="1">
        <f t="shared" si="57"/>
        <v>-39.225999999999942</v>
      </c>
      <c r="H279" s="11">
        <f t="shared" si="58"/>
        <v>0.81057258530942744</v>
      </c>
      <c r="I279" s="5">
        <f t="shared" si="64"/>
        <v>3.1591857761084507E-7</v>
      </c>
      <c r="J279" s="3">
        <f t="shared" si="59"/>
        <v>1005.024708949984</v>
      </c>
      <c r="M279" s="2">
        <f t="shared" si="65"/>
        <v>8412.5822970007303</v>
      </c>
      <c r="N279" s="1">
        <f t="shared" si="60"/>
        <v>233.47821506949526</v>
      </c>
      <c r="O279" s="1">
        <f t="shared" si="61"/>
        <v>33507.589891825563</v>
      </c>
    </row>
    <row r="280" spans="1:15" x14ac:dyDescent="0.15">
      <c r="A280" s="2">
        <f t="shared" si="62"/>
        <v>27700</v>
      </c>
      <c r="B280" s="1">
        <f t="shared" si="53"/>
        <v>696.34367266031848</v>
      </c>
      <c r="C280" s="8">
        <f t="shared" si="54"/>
        <v>0.32908491146517888</v>
      </c>
      <c r="D280" s="4">
        <f t="shared" si="55"/>
        <v>9.6597541714469714E-4</v>
      </c>
      <c r="E280" s="8">
        <f t="shared" si="56"/>
        <v>0.40633472885916344</v>
      </c>
      <c r="F280" s="1">
        <f t="shared" si="63"/>
        <v>420.08800000000008</v>
      </c>
      <c r="G280" s="1">
        <f t="shared" si="57"/>
        <v>-39.581999999999937</v>
      </c>
      <c r="H280" s="11">
        <f t="shared" si="58"/>
        <v>0.8098862540967805</v>
      </c>
      <c r="I280" s="5">
        <f t="shared" si="64"/>
        <v>3.1569861962397203E-7</v>
      </c>
      <c r="J280" s="3">
        <f t="shared" si="59"/>
        <v>1004.5991296034454</v>
      </c>
      <c r="M280" s="2">
        <f t="shared" si="65"/>
        <v>8443.0626676420379</v>
      </c>
      <c r="N280" s="1">
        <f t="shared" si="60"/>
        <v>233.28009266032677</v>
      </c>
      <c r="O280" s="1">
        <f t="shared" si="61"/>
        <v>33358.338125658367</v>
      </c>
    </row>
    <row r="281" spans="1:15" x14ac:dyDescent="0.15">
      <c r="A281" s="2">
        <f t="shared" si="62"/>
        <v>27800</v>
      </c>
      <c r="B281" s="1">
        <f t="shared" si="53"/>
        <v>693.23885554774404</v>
      </c>
      <c r="C281" s="8">
        <f t="shared" si="54"/>
        <v>0.32761760659156147</v>
      </c>
      <c r="D281" s="4">
        <f t="shared" si="55"/>
        <v>9.6248403041892172E-4</v>
      </c>
      <c r="E281" s="8">
        <f t="shared" si="56"/>
        <v>0.40486608726292711</v>
      </c>
      <c r="F281" s="1">
        <f t="shared" si="63"/>
        <v>419.73200000000008</v>
      </c>
      <c r="G281" s="1">
        <f t="shared" si="57"/>
        <v>-39.937999999999931</v>
      </c>
      <c r="H281" s="11">
        <f t="shared" si="58"/>
        <v>0.80919992288413345</v>
      </c>
      <c r="I281" s="5">
        <f t="shared" si="64"/>
        <v>3.1547857898798706E-7</v>
      </c>
      <c r="J281" s="3">
        <f t="shared" si="59"/>
        <v>1004.1733698918728</v>
      </c>
      <c r="M281" s="2">
        <f t="shared" si="65"/>
        <v>8473.5430382833456</v>
      </c>
      <c r="N281" s="1">
        <f t="shared" si="60"/>
        <v>233.08197025115828</v>
      </c>
      <c r="O281" s="1">
        <f t="shared" si="61"/>
        <v>33209.625201579991</v>
      </c>
    </row>
    <row r="282" spans="1:15" x14ac:dyDescent="0.15">
      <c r="A282" s="2">
        <f t="shared" si="62"/>
        <v>27900</v>
      </c>
      <c r="B282" s="1">
        <f t="shared" si="53"/>
        <v>690.14526512240764</v>
      </c>
      <c r="C282" s="8">
        <f t="shared" si="54"/>
        <v>0.3261556073357314</v>
      </c>
      <c r="D282" s="4">
        <f t="shared" si="55"/>
        <v>9.5900231637632686E-4</v>
      </c>
      <c r="E282" s="8">
        <f t="shared" si="56"/>
        <v>0.40340151445252914</v>
      </c>
      <c r="F282" s="1">
        <f t="shared" si="63"/>
        <v>419.37600000000003</v>
      </c>
      <c r="G282" s="1">
        <f t="shared" si="57"/>
        <v>-40.293999999999983</v>
      </c>
      <c r="H282" s="11">
        <f t="shared" si="58"/>
        <v>0.8085135916714864</v>
      </c>
      <c r="I282" s="5">
        <f t="shared" si="64"/>
        <v>3.1525845563250961E-7</v>
      </c>
      <c r="J282" s="3">
        <f t="shared" si="59"/>
        <v>1003.7474295857498</v>
      </c>
      <c r="M282" s="2">
        <f t="shared" si="65"/>
        <v>8504.0234089246514</v>
      </c>
      <c r="N282" s="1">
        <f t="shared" si="60"/>
        <v>232.88384784198979</v>
      </c>
      <c r="O282" s="1">
        <f t="shared" si="61"/>
        <v>33061.449629757408</v>
      </c>
    </row>
    <row r="283" spans="1:15" x14ac:dyDescent="0.15">
      <c r="A283" s="2">
        <f t="shared" si="62"/>
        <v>28000</v>
      </c>
      <c r="B283" s="1">
        <f t="shared" si="53"/>
        <v>687.06287026825419</v>
      </c>
      <c r="C283" s="8">
        <f t="shared" si="54"/>
        <v>0.32469889899255872</v>
      </c>
      <c r="D283" s="4">
        <f t="shared" si="55"/>
        <v>9.5553025639614608E-4</v>
      </c>
      <c r="E283" s="8">
        <f t="shared" si="56"/>
        <v>0.40194100259519877</v>
      </c>
      <c r="F283" s="1">
        <f t="shared" si="63"/>
        <v>419.02000000000004</v>
      </c>
      <c r="G283" s="1">
        <f t="shared" si="57"/>
        <v>-40.649999999999977</v>
      </c>
      <c r="H283" s="11">
        <f t="shared" si="58"/>
        <v>0.80782726045883946</v>
      </c>
      <c r="I283" s="5">
        <f t="shared" si="64"/>
        <v>3.1503824948708904E-7</v>
      </c>
      <c r="J283" s="3">
        <f t="shared" si="59"/>
        <v>1003.3213084550731</v>
      </c>
      <c r="M283" s="2">
        <f t="shared" si="65"/>
        <v>8534.5037795659591</v>
      </c>
      <c r="N283" s="1">
        <f t="shared" si="60"/>
        <v>232.6857254328213</v>
      </c>
      <c r="O283" s="1">
        <f t="shared" si="61"/>
        <v>32913.809923215056</v>
      </c>
    </row>
    <row r="284" spans="1:15" x14ac:dyDescent="0.15">
      <c r="A284" s="2">
        <f t="shared" si="62"/>
        <v>28100</v>
      </c>
      <c r="B284" s="1">
        <f t="shared" si="53"/>
        <v>683.99163992915487</v>
      </c>
      <c r="C284" s="8">
        <f t="shared" si="54"/>
        <v>0.32324746688523387</v>
      </c>
      <c r="D284" s="4">
        <f t="shared" si="55"/>
        <v>9.5206783187769121E-4</v>
      </c>
      <c r="E284" s="8">
        <f t="shared" si="56"/>
        <v>0.40048454386661092</v>
      </c>
      <c r="F284" s="1">
        <f t="shared" si="63"/>
        <v>418.66400000000004</v>
      </c>
      <c r="G284" s="1">
        <f t="shared" si="57"/>
        <v>-41.005999999999972</v>
      </c>
      <c r="H284" s="11">
        <f t="shared" si="58"/>
        <v>0.80714092924619241</v>
      </c>
      <c r="I284" s="5">
        <f t="shared" si="64"/>
        <v>3.1481796048120468E-7</v>
      </c>
      <c r="J284" s="3">
        <f t="shared" si="59"/>
        <v>1002.8950062693502</v>
      </c>
      <c r="M284" s="2">
        <f t="shared" si="65"/>
        <v>8564.9841502072668</v>
      </c>
      <c r="N284" s="1">
        <f t="shared" si="60"/>
        <v>232.48760302365281</v>
      </c>
      <c r="O284" s="1">
        <f t="shared" si="61"/>
        <v>32766.704597831904</v>
      </c>
    </row>
    <row r="285" spans="1:15" x14ac:dyDescent="0.15">
      <c r="A285" s="2">
        <f t="shared" si="62"/>
        <v>28200</v>
      </c>
      <c r="B285" s="1">
        <f t="shared" si="53"/>
        <v>680.9315431088437</v>
      </c>
      <c r="C285" s="8">
        <f t="shared" si="54"/>
        <v>0.32180129636523802</v>
      </c>
      <c r="D285" s="4">
        <f t="shared" si="55"/>
        <v>9.4861502424034973E-4</v>
      </c>
      <c r="E285" s="8">
        <f t="shared" si="56"/>
        <v>0.39903213045088542</v>
      </c>
      <c r="F285" s="1">
        <f t="shared" si="63"/>
        <v>418.30800000000005</v>
      </c>
      <c r="G285" s="1">
        <f t="shared" si="57"/>
        <v>-41.361999999999966</v>
      </c>
      <c r="H285" s="11">
        <f t="shared" si="58"/>
        <v>0.80645459803354547</v>
      </c>
      <c r="I285" s="5">
        <f t="shared" si="64"/>
        <v>3.1459758854426574E-7</v>
      </c>
      <c r="J285" s="3">
        <f t="shared" si="59"/>
        <v>1002.4685227975989</v>
      </c>
      <c r="M285" s="2">
        <f t="shared" si="65"/>
        <v>8595.4645208485726</v>
      </c>
      <c r="N285" s="1">
        <f t="shared" si="60"/>
        <v>232.28948061448432</v>
      </c>
      <c r="O285" s="1">
        <f t="shared" si="61"/>
        <v>32620.132172338308</v>
      </c>
    </row>
    <row r="286" spans="1:15" x14ac:dyDescent="0.15">
      <c r="A286" s="2">
        <f t="shared" si="62"/>
        <v>28300</v>
      </c>
      <c r="B286" s="1">
        <f t="shared" si="53"/>
        <v>677.88254887085043</v>
      </c>
      <c r="C286" s="8">
        <f t="shared" si="54"/>
        <v>0.32036037281231117</v>
      </c>
      <c r="D286" s="4">
        <f t="shared" si="55"/>
        <v>9.4517181492357596E-4</v>
      </c>
      <c r="E286" s="8">
        <f t="shared" si="56"/>
        <v>0.39758375454058309</v>
      </c>
      <c r="F286" s="1">
        <f t="shared" si="63"/>
        <v>417.95200000000006</v>
      </c>
      <c r="G286" s="1">
        <f t="shared" si="57"/>
        <v>-41.717999999999961</v>
      </c>
      <c r="H286" s="11">
        <f t="shared" si="58"/>
        <v>0.80576826682089842</v>
      </c>
      <c r="I286" s="5">
        <f t="shared" si="64"/>
        <v>3.1437713360561147E-7</v>
      </c>
      <c r="J286" s="3">
        <f t="shared" si="59"/>
        <v>1002.0418578083453</v>
      </c>
      <c r="M286" s="2">
        <f t="shared" si="65"/>
        <v>8625.9448914898803</v>
      </c>
      <c r="N286" s="1">
        <f t="shared" si="60"/>
        <v>232.0913582053158</v>
      </c>
      <c r="O286" s="1">
        <f t="shared" si="61"/>
        <v>32474.091168313094</v>
      </c>
    </row>
    <row r="287" spans="1:15" x14ac:dyDescent="0.15">
      <c r="A287" s="2">
        <f t="shared" si="62"/>
        <v>28400</v>
      </c>
      <c r="B287" s="1">
        <f t="shared" si="53"/>
        <v>674.8446263384393</v>
      </c>
      <c r="C287" s="8">
        <f t="shared" si="54"/>
        <v>0.31892468163442311</v>
      </c>
      <c r="D287" s="4">
        <f t="shared" si="55"/>
        <v>9.4173818538689238E-4</v>
      </c>
      <c r="E287" s="8">
        <f t="shared" si="56"/>
        <v>0.39613940833670641</v>
      </c>
      <c r="F287" s="1">
        <f t="shared" si="63"/>
        <v>417.59600000000006</v>
      </c>
      <c r="G287" s="1">
        <f t="shared" si="57"/>
        <v>-42.073999999999955</v>
      </c>
      <c r="H287" s="11">
        <f t="shared" si="58"/>
        <v>0.80508193560825148</v>
      </c>
      <c r="I287" s="5">
        <f t="shared" si="64"/>
        <v>3.1415659559451145E-7</v>
      </c>
      <c r="J287" s="3">
        <f t="shared" si="59"/>
        <v>1001.6150110696225</v>
      </c>
      <c r="M287" s="2">
        <f t="shared" si="65"/>
        <v>8656.425262131188</v>
      </c>
      <c r="N287" s="1">
        <f t="shared" si="60"/>
        <v>231.89323579614731</v>
      </c>
      <c r="O287" s="1">
        <f t="shared" si="61"/>
        <v>32328.580110180359</v>
      </c>
    </row>
    <row r="288" spans="1:15" x14ac:dyDescent="0.15">
      <c r="A288" s="2">
        <f t="shared" si="62"/>
        <v>28500</v>
      </c>
      <c r="B288" s="1">
        <f t="shared" si="53"/>
        <v>671.81774469454092</v>
      </c>
      <c r="C288" s="8">
        <f t="shared" si="54"/>
        <v>0.31749420826774144</v>
      </c>
      <c r="D288" s="4">
        <f t="shared" si="55"/>
        <v>9.3831411710987886E-4</v>
      </c>
      <c r="E288" s="8">
        <f t="shared" si="56"/>
        <v>0.39469908404869491</v>
      </c>
      <c r="F288" s="1">
        <f t="shared" si="63"/>
        <v>417.24000000000007</v>
      </c>
      <c r="G288" s="1">
        <f t="shared" si="57"/>
        <v>-42.42999999999995</v>
      </c>
      <c r="H288" s="11">
        <f t="shared" si="58"/>
        <v>0.80439560439560442</v>
      </c>
      <c r="I288" s="5">
        <f t="shared" si="64"/>
        <v>3.1393597444016451E-7</v>
      </c>
      <c r="J288" s="3">
        <f t="shared" si="59"/>
        <v>1001.1879823489693</v>
      </c>
      <c r="M288" s="2">
        <f t="shared" si="65"/>
        <v>8686.9056327724938</v>
      </c>
      <c r="N288" s="1">
        <f t="shared" si="60"/>
        <v>231.69511338697882</v>
      </c>
      <c r="O288" s="1">
        <f t="shared" si="61"/>
        <v>32183.597525206424</v>
      </c>
    </row>
    <row r="289" spans="1:15" x14ac:dyDescent="0.15">
      <c r="A289" s="2">
        <f t="shared" si="62"/>
        <v>28600</v>
      </c>
      <c r="B289" s="1">
        <f t="shared" si="53"/>
        <v>668.80187318169089</v>
      </c>
      <c r="C289" s="8">
        <f t="shared" si="54"/>
        <v>0.31606893817660248</v>
      </c>
      <c r="D289" s="4">
        <f t="shared" si="55"/>
        <v>9.3489959159217336E-4</v>
      </c>
      <c r="E289" s="8">
        <f t="shared" si="56"/>
        <v>0.39326277389442549</v>
      </c>
      <c r="F289" s="1">
        <f t="shared" si="63"/>
        <v>416.88400000000007</v>
      </c>
      <c r="G289" s="1">
        <f t="shared" si="57"/>
        <v>-42.785999999999945</v>
      </c>
      <c r="H289" s="11">
        <f t="shared" si="58"/>
        <v>0.80370927318295748</v>
      </c>
      <c r="I289" s="5">
        <f t="shared" si="64"/>
        <v>3.1371527007169994E-7</v>
      </c>
      <c r="J289" s="3">
        <f t="shared" si="59"/>
        <v>1000.7607714134283</v>
      </c>
      <c r="M289" s="2">
        <f t="shared" si="65"/>
        <v>8717.3860034138015</v>
      </c>
      <c r="N289" s="1">
        <f t="shared" si="60"/>
        <v>231.49699097781033</v>
      </c>
      <c r="O289" s="1">
        <f t="shared" si="61"/>
        <v>32039.141943496928</v>
      </c>
    </row>
    <row r="290" spans="1:15" x14ac:dyDescent="0.15">
      <c r="A290" s="2">
        <f t="shared" si="62"/>
        <v>28700</v>
      </c>
      <c r="B290" s="1">
        <f t="shared" si="53"/>
        <v>665.79698110196159</v>
      </c>
      <c r="C290" s="8">
        <f t="shared" si="54"/>
        <v>0.31464885685347899</v>
      </c>
      <c r="D290" s="4">
        <f t="shared" si="55"/>
        <v>9.3149459035346202E-4</v>
      </c>
      <c r="E290" s="8">
        <f t="shared" si="56"/>
        <v>0.39183047010020827</v>
      </c>
      <c r="F290" s="1">
        <f t="shared" si="63"/>
        <v>416.52800000000002</v>
      </c>
      <c r="G290" s="1">
        <f t="shared" si="57"/>
        <v>-43.141999999999996</v>
      </c>
      <c r="H290" s="11">
        <f t="shared" si="58"/>
        <v>0.80302294197031032</v>
      </c>
      <c r="I290" s="5">
        <f t="shared" si="64"/>
        <v>3.1349448241817671E-7</v>
      </c>
      <c r="J290" s="3">
        <f t="shared" si="59"/>
        <v>1000.3333780295446</v>
      </c>
      <c r="M290" s="2">
        <f t="shared" si="65"/>
        <v>8747.8663740551074</v>
      </c>
      <c r="N290" s="1">
        <f t="shared" si="60"/>
        <v>231.29886856864184</v>
      </c>
      <c r="O290" s="1">
        <f t="shared" si="61"/>
        <v>31895.211897993591</v>
      </c>
    </row>
    <row r="291" spans="1:15" x14ac:dyDescent="0.15">
      <c r="A291" s="2">
        <f t="shared" si="62"/>
        <v>28800</v>
      </c>
      <c r="B291" s="1">
        <f t="shared" si="53"/>
        <v>662.8030378169027</v>
      </c>
      <c r="C291" s="8">
        <f t="shared" si="54"/>
        <v>0.31323394981895214</v>
      </c>
      <c r="D291" s="4">
        <f t="shared" si="55"/>
        <v>9.2809909493348072E-4</v>
      </c>
      <c r="E291" s="8">
        <f t="shared" si="56"/>
        <v>0.39040216490078733</v>
      </c>
      <c r="F291" s="1">
        <f t="shared" si="63"/>
        <v>416.17200000000003</v>
      </c>
      <c r="G291" s="1">
        <f t="shared" si="57"/>
        <v>-43.49799999999999</v>
      </c>
      <c r="H291" s="11">
        <f t="shared" si="58"/>
        <v>0.80233661075766338</v>
      </c>
      <c r="I291" s="5">
        <f t="shared" si="64"/>
        <v>3.132736114085841E-7</v>
      </c>
      <c r="J291" s="3">
        <f t="shared" si="59"/>
        <v>999.90580196336487</v>
      </c>
      <c r="M291" s="2">
        <f t="shared" si="65"/>
        <v>8778.346744696415</v>
      </c>
      <c r="N291" s="1">
        <f t="shared" si="60"/>
        <v>231.10074615947332</v>
      </c>
      <c r="O291" s="1">
        <f t="shared" si="61"/>
        <v>31751.805924471242</v>
      </c>
    </row>
    <row r="292" spans="1:15" x14ac:dyDescent="0.15">
      <c r="A292" s="2">
        <f t="shared" si="62"/>
        <v>28900</v>
      </c>
      <c r="B292" s="1">
        <f t="shared" si="53"/>
        <v>659.82001274747108</v>
      </c>
      <c r="C292" s="8">
        <f t="shared" si="54"/>
        <v>0.3118242026216782</v>
      </c>
      <c r="D292" s="4">
        <f t="shared" si="55"/>
        <v>9.2471308689200441E-4</v>
      </c>
      <c r="E292" s="8">
        <f t="shared" si="56"/>
        <v>0.38897785053933587</v>
      </c>
      <c r="F292" s="1">
        <f t="shared" si="63"/>
        <v>415.81600000000003</v>
      </c>
      <c r="G292" s="1">
        <f t="shared" si="57"/>
        <v>-43.853999999999985</v>
      </c>
      <c r="H292" s="11">
        <f t="shared" si="58"/>
        <v>0.80165027954501633</v>
      </c>
      <c r="I292" s="5">
        <f t="shared" si="64"/>
        <v>3.1305265697184088E-7</v>
      </c>
      <c r="J292" s="3">
        <f t="shared" si="59"/>
        <v>999.47804298043479</v>
      </c>
      <c r="M292" s="2">
        <f t="shared" si="65"/>
        <v>8808.8271153377227</v>
      </c>
      <c r="N292" s="1">
        <f t="shared" si="60"/>
        <v>230.90262375030483</v>
      </c>
      <c r="O292" s="1">
        <f t="shared" si="61"/>
        <v>31608.922561534822</v>
      </c>
    </row>
    <row r="293" spans="1:15" x14ac:dyDescent="0.15">
      <c r="A293" s="2">
        <f t="shared" si="62"/>
        <v>29000</v>
      </c>
      <c r="B293" s="1">
        <f t="shared" si="53"/>
        <v>656.8478753739704</v>
      </c>
      <c r="C293" s="8">
        <f t="shared" si="54"/>
        <v>0.31041960083836029</v>
      </c>
      <c r="D293" s="4">
        <f t="shared" si="55"/>
        <v>9.2133654780884649E-4</v>
      </c>
      <c r="E293" s="8">
        <f t="shared" si="56"/>
        <v>0.38755751926745652</v>
      </c>
      <c r="F293" s="1">
        <f t="shared" si="63"/>
        <v>415.46000000000004</v>
      </c>
      <c r="G293" s="1">
        <f t="shared" si="57"/>
        <v>-44.20999999999998</v>
      </c>
      <c r="H293" s="11">
        <f t="shared" si="58"/>
        <v>0.80096394833236939</v>
      </c>
      <c r="I293" s="5">
        <f t="shared" si="64"/>
        <v>3.1283161903679635E-7</v>
      </c>
      <c r="J293" s="3">
        <f t="shared" si="59"/>
        <v>999.0501008457984</v>
      </c>
      <c r="M293" s="2">
        <f t="shared" si="65"/>
        <v>8839.3074859790286</v>
      </c>
      <c r="N293" s="1">
        <f t="shared" si="60"/>
        <v>230.70450134113634</v>
      </c>
      <c r="O293" s="1">
        <f t="shared" si="61"/>
        <v>31466.560350616288</v>
      </c>
    </row>
    <row r="294" spans="1:15" x14ac:dyDescent="0.15">
      <c r="A294" s="2">
        <f t="shared" si="62"/>
        <v>29100</v>
      </c>
      <c r="B294" s="1">
        <f t="shared" si="53"/>
        <v>653.88659523598369</v>
      </c>
      <c r="C294" s="8">
        <f t="shared" si="54"/>
        <v>0.30902013007371631</v>
      </c>
      <c r="D294" s="4">
        <f t="shared" si="55"/>
        <v>9.1796945928385144E-4</v>
      </c>
      <c r="E294" s="8">
        <f t="shared" si="56"/>
        <v>0.38614116334517767</v>
      </c>
      <c r="F294" s="1">
        <f t="shared" si="63"/>
        <v>415.10400000000004</v>
      </c>
      <c r="G294" s="1">
        <f t="shared" si="57"/>
        <v>-44.565999999999974</v>
      </c>
      <c r="H294" s="11">
        <f t="shared" si="58"/>
        <v>0.80027761711972234</v>
      </c>
      <c r="I294" s="5">
        <f t="shared" si="64"/>
        <v>3.1261049753222886E-7</v>
      </c>
      <c r="J294" s="3">
        <f t="shared" si="59"/>
        <v>998.62197532399614</v>
      </c>
      <c r="M294" s="2">
        <f t="shared" si="65"/>
        <v>8869.7878566203362</v>
      </c>
      <c r="N294" s="1">
        <f t="shared" si="60"/>
        <v>230.50637893196784</v>
      </c>
      <c r="O294" s="1">
        <f t="shared" si="61"/>
        <v>31324.717835971489</v>
      </c>
    </row>
    <row r="295" spans="1:15" x14ac:dyDescent="0.15">
      <c r="A295" s="2">
        <f t="shared" si="62"/>
        <v>29200</v>
      </c>
      <c r="B295" s="1">
        <f t="shared" si="53"/>
        <v>650.93614193231201</v>
      </c>
      <c r="C295" s="8">
        <f t="shared" si="54"/>
        <v>0.30762577596044993</v>
      </c>
      <c r="D295" s="4">
        <f t="shared" si="55"/>
        <v>9.1461180293689369E-4</v>
      </c>
      <c r="E295" s="8">
        <f t="shared" si="56"/>
        <v>0.38472877504095337</v>
      </c>
      <c r="F295" s="1">
        <f t="shared" si="63"/>
        <v>414.74800000000005</v>
      </c>
      <c r="G295" s="1">
        <f t="shared" si="57"/>
        <v>-44.921999999999969</v>
      </c>
      <c r="H295" s="11">
        <f t="shared" si="58"/>
        <v>0.7995912859070754</v>
      </c>
      <c r="I295" s="5">
        <f t="shared" si="64"/>
        <v>3.1238929238684766E-7</v>
      </c>
      <c r="J295" s="3">
        <f t="shared" si="59"/>
        <v>998.19366617906371</v>
      </c>
      <c r="M295" s="2">
        <f t="shared" si="65"/>
        <v>8900.2682272616439</v>
      </c>
      <c r="N295" s="1">
        <f t="shared" si="60"/>
        <v>230.30825652279935</v>
      </c>
      <c r="O295" s="1">
        <f t="shared" si="61"/>
        <v>31183.393564677197</v>
      </c>
    </row>
    <row r="296" spans="1:15" x14ac:dyDescent="0.15">
      <c r="A296" s="2">
        <f t="shared" si="62"/>
        <v>29300</v>
      </c>
      <c r="B296" s="1">
        <f t="shared" si="53"/>
        <v>647.99648512090675</v>
      </c>
      <c r="C296" s="8">
        <f t="shared" si="54"/>
        <v>0.3062365241592187</v>
      </c>
      <c r="D296" s="4">
        <f t="shared" si="55"/>
        <v>9.1126356040786914E-4</v>
      </c>
      <c r="E296" s="8">
        <f t="shared" si="56"/>
        <v>0.3833203466316597</v>
      </c>
      <c r="F296" s="1">
        <f t="shared" si="63"/>
        <v>414.39200000000005</v>
      </c>
      <c r="G296" s="1">
        <f t="shared" si="57"/>
        <v>-45.277999999999963</v>
      </c>
      <c r="H296" s="11">
        <f t="shared" si="58"/>
        <v>0.79890495469442846</v>
      </c>
      <c r="I296" s="5">
        <f t="shared" si="64"/>
        <v>3.1216800352929149E-7</v>
      </c>
      <c r="J296" s="3">
        <f t="shared" si="59"/>
        <v>997.7651731745301</v>
      </c>
      <c r="M296" s="2">
        <f t="shared" si="65"/>
        <v>8930.7485979029498</v>
      </c>
      <c r="N296" s="1">
        <f t="shared" si="60"/>
        <v>230.11013411363086</v>
      </c>
      <c r="O296" s="1">
        <f t="shared" si="61"/>
        <v>31042.586086628125</v>
      </c>
    </row>
    <row r="297" spans="1:15" x14ac:dyDescent="0.15">
      <c r="A297" s="2">
        <f t="shared" si="62"/>
        <v>29400</v>
      </c>
      <c r="B297" s="1">
        <f t="shared" si="53"/>
        <v>645.06759451880669</v>
      </c>
      <c r="C297" s="8">
        <f t="shared" si="54"/>
        <v>0.3048523603586043</v>
      </c>
      <c r="D297" s="4">
        <f t="shared" si="55"/>
        <v>9.079247133566917E-4</v>
      </c>
      <c r="E297" s="8">
        <f t="shared" si="56"/>
        <v>0.38191587040259312</v>
      </c>
      <c r="F297" s="1">
        <f t="shared" si="63"/>
        <v>414.03600000000006</v>
      </c>
      <c r="G297" s="1">
        <f t="shared" si="57"/>
        <v>-45.633999999999958</v>
      </c>
      <c r="H297" s="11">
        <f t="shared" si="58"/>
        <v>0.79821862348178141</v>
      </c>
      <c r="I297" s="5">
        <f t="shared" si="64"/>
        <v>3.1194663088812891E-7</v>
      </c>
      <c r="J297" s="3">
        <f t="shared" si="59"/>
        <v>997.33649607341658</v>
      </c>
      <c r="M297" s="2">
        <f t="shared" si="65"/>
        <v>8961.2289685442574</v>
      </c>
      <c r="N297" s="1">
        <f t="shared" si="60"/>
        <v>229.91201170446234</v>
      </c>
      <c r="O297" s="1">
        <f t="shared" si="61"/>
        <v>30902.29395453367</v>
      </c>
    </row>
    <row r="298" spans="1:15" x14ac:dyDescent="0.15">
      <c r="A298" s="2">
        <f t="shared" si="62"/>
        <v>29500</v>
      </c>
      <c r="B298" s="1">
        <f t="shared" si="53"/>
        <v>642.14943990207439</v>
      </c>
      <c r="C298" s="8">
        <f t="shared" si="54"/>
        <v>0.30347327027508242</v>
      </c>
      <c r="D298" s="4">
        <f t="shared" si="55"/>
        <v>9.0459524346329077E-4</v>
      </c>
      <c r="E298" s="8">
        <f t="shared" si="56"/>
        <v>0.38051533864746961</v>
      </c>
      <c r="F298" s="1">
        <f t="shared" si="63"/>
        <v>413.68000000000006</v>
      </c>
      <c r="G298" s="1">
        <f t="shared" si="57"/>
        <v>-45.989999999999952</v>
      </c>
      <c r="H298" s="11">
        <f t="shared" si="58"/>
        <v>0.79753229226913447</v>
      </c>
      <c r="I298" s="5">
        <f t="shared" si="64"/>
        <v>3.1172517439185885E-7</v>
      </c>
      <c r="J298" s="3">
        <f t="shared" si="59"/>
        <v>996.90763463823475</v>
      </c>
      <c r="M298" s="2">
        <f t="shared" si="65"/>
        <v>8991.7093391855633</v>
      </c>
      <c r="N298" s="1">
        <f t="shared" si="60"/>
        <v>229.71388929529388</v>
      </c>
      <c r="O298" s="1">
        <f t="shared" si="61"/>
        <v>30762.515723915156</v>
      </c>
    </row>
    <row r="299" spans="1:15" x14ac:dyDescent="0.15">
      <c r="A299" s="2">
        <f t="shared" si="62"/>
        <v>29600</v>
      </c>
      <c r="B299" s="1">
        <f t="shared" si="53"/>
        <v>639.24199110572977</v>
      </c>
      <c r="C299" s="8">
        <f t="shared" si="54"/>
        <v>0.3020992396529914</v>
      </c>
      <c r="D299" s="4">
        <f t="shared" si="55"/>
        <v>9.0127513242760349E-4</v>
      </c>
      <c r="E299" s="8">
        <f t="shared" si="56"/>
        <v>0.37911874366842141</v>
      </c>
      <c r="F299" s="1">
        <f t="shared" si="63"/>
        <v>413.32400000000007</v>
      </c>
      <c r="G299" s="1">
        <f t="shared" si="57"/>
        <v>-46.345999999999947</v>
      </c>
      <c r="H299" s="11">
        <f t="shared" si="58"/>
        <v>0.79684596105648742</v>
      </c>
      <c r="I299" s="5">
        <f t="shared" si="64"/>
        <v>3.1150363396890971E-7</v>
      </c>
      <c r="J299" s="3">
        <f t="shared" si="59"/>
        <v>996.47858863098509</v>
      </c>
      <c r="M299" s="2">
        <f t="shared" si="65"/>
        <v>9022.189709826871</v>
      </c>
      <c r="N299" s="1">
        <f t="shared" si="60"/>
        <v>229.51576688612536</v>
      </c>
      <c r="O299" s="1">
        <f t="shared" si="61"/>
        <v>30623.249953102404</v>
      </c>
    </row>
    <row r="300" spans="1:15" x14ac:dyDescent="0.15">
      <c r="A300" s="2">
        <f t="shared" si="62"/>
        <v>29700</v>
      </c>
      <c r="B300" s="1">
        <f t="shared" si="53"/>
        <v>636.34521802368806</v>
      </c>
      <c r="C300" s="8">
        <f t="shared" si="54"/>
        <v>0.30073025426450284</v>
      </c>
      <c r="D300" s="4">
        <f t="shared" si="55"/>
        <v>8.9796436196957336E-4</v>
      </c>
      <c r="E300" s="8">
        <f t="shared" si="56"/>
        <v>0.37772607777599621</v>
      </c>
      <c r="F300" s="1">
        <f t="shared" si="63"/>
        <v>412.96800000000007</v>
      </c>
      <c r="G300" s="1">
        <f t="shared" si="57"/>
        <v>-46.701999999999941</v>
      </c>
      <c r="H300" s="11">
        <f t="shared" si="58"/>
        <v>0.79615962984384048</v>
      </c>
      <c r="I300" s="5">
        <f t="shared" si="64"/>
        <v>3.1128200954764031E-7</v>
      </c>
      <c r="J300" s="3">
        <f t="shared" si="59"/>
        <v>996.04935781315578</v>
      </c>
      <c r="M300" s="2">
        <f t="shared" si="65"/>
        <v>9052.6700804681786</v>
      </c>
      <c r="N300" s="1">
        <f t="shared" si="60"/>
        <v>229.31764447695687</v>
      </c>
      <c r="O300" s="1">
        <f t="shared" si="61"/>
        <v>30484.495203231148</v>
      </c>
    </row>
    <row r="301" spans="1:15" x14ac:dyDescent="0.15">
      <c r="A301" s="2">
        <f t="shared" si="62"/>
        <v>29800</v>
      </c>
      <c r="B301" s="1">
        <f t="shared" si="53"/>
        <v>633.45909060869224</v>
      </c>
      <c r="C301" s="8">
        <f t="shared" si="54"/>
        <v>0.29936629990958991</v>
      </c>
      <c r="D301" s="4">
        <f t="shared" si="55"/>
        <v>8.94662913829141E-4</v>
      </c>
      <c r="E301" s="8">
        <f t="shared" si="56"/>
        <v>0.37633733328915364</v>
      </c>
      <c r="F301" s="1">
        <f t="shared" si="63"/>
        <v>412.61200000000008</v>
      </c>
      <c r="G301" s="1">
        <f t="shared" si="57"/>
        <v>-47.057999999999936</v>
      </c>
      <c r="H301" s="11">
        <f t="shared" si="58"/>
        <v>0.79547329863119343</v>
      </c>
      <c r="I301" s="5">
        <f t="shared" si="64"/>
        <v>3.1106030105633903E-7</v>
      </c>
      <c r="J301" s="3">
        <f t="shared" si="59"/>
        <v>995.6199419457206</v>
      </c>
      <c r="M301" s="2">
        <f t="shared" si="65"/>
        <v>9083.1504511094845</v>
      </c>
      <c r="N301" s="1">
        <f t="shared" si="60"/>
        <v>229.11952206778838</v>
      </c>
      <c r="O301" s="1">
        <f t="shared" si="61"/>
        <v>30346.25003823961</v>
      </c>
    </row>
    <row r="302" spans="1:15" x14ac:dyDescent="0.15">
      <c r="A302" s="2">
        <f t="shared" si="62"/>
        <v>29900</v>
      </c>
      <c r="B302" s="1">
        <f t="shared" si="53"/>
        <v>630.58357887225259</v>
      </c>
      <c r="C302" s="8">
        <f t="shared" si="54"/>
        <v>0.2980073624159984</v>
      </c>
      <c r="D302" s="4">
        <f t="shared" si="55"/>
        <v>8.9137076976624516E-4</v>
      </c>
      <c r="E302" s="8">
        <f t="shared" si="56"/>
        <v>0.3749525025352653</v>
      </c>
      <c r="F302" s="1">
        <f t="shared" si="63"/>
        <v>412.25600000000009</v>
      </c>
      <c r="G302" s="1">
        <f t="shared" si="57"/>
        <v>-47.41399999999993</v>
      </c>
      <c r="H302" s="11">
        <f t="shared" si="58"/>
        <v>0.79478696741854649</v>
      </c>
      <c r="I302" s="5">
        <f t="shared" si="64"/>
        <v>3.1083850842322455E-7</v>
      </c>
      <c r="J302" s="3">
        <f t="shared" si="59"/>
        <v>995.19034078913774</v>
      </c>
      <c r="M302" s="2">
        <f t="shared" si="65"/>
        <v>9113.6308217507922</v>
      </c>
      <c r="N302" s="1">
        <f t="shared" si="60"/>
        <v>228.92139965861986</v>
      </c>
      <c r="O302" s="1">
        <f t="shared" si="61"/>
        <v>30208.513024865577</v>
      </c>
    </row>
    <row r="303" spans="1:15" x14ac:dyDescent="0.15">
      <c r="A303" s="2">
        <f t="shared" si="62"/>
        <v>30000</v>
      </c>
      <c r="B303" s="1">
        <f t="shared" si="53"/>
        <v>627.71865288457764</v>
      </c>
      <c r="C303" s="8">
        <f t="shared" si="54"/>
        <v>0.29665342763921437</v>
      </c>
      <c r="D303" s="4">
        <f t="shared" si="55"/>
        <v>8.8808791156081172E-4</v>
      </c>
      <c r="E303" s="8">
        <f t="shared" si="56"/>
        <v>0.37357157785011041</v>
      </c>
      <c r="F303" s="1">
        <f t="shared" si="63"/>
        <v>411.90000000000003</v>
      </c>
      <c r="G303" s="1">
        <f t="shared" si="57"/>
        <v>-47.769999999999982</v>
      </c>
      <c r="H303" s="11">
        <f t="shared" si="58"/>
        <v>0.79410063620589932</v>
      </c>
      <c r="I303" s="5">
        <f t="shared" si="64"/>
        <v>3.1061663157644517E-7</v>
      </c>
      <c r="J303" s="3">
        <f t="shared" si="59"/>
        <v>994.760554103348</v>
      </c>
      <c r="M303" s="2">
        <f t="shared" si="65"/>
        <v>9144.1111923920998</v>
      </c>
      <c r="N303" s="1">
        <f t="shared" si="60"/>
        <v>228.72327724945137</v>
      </c>
      <c r="O303" s="1">
        <f t="shared" si="61"/>
        <v>30071.282732643456</v>
      </c>
    </row>
    <row r="304" spans="1:15" x14ac:dyDescent="0.15">
      <c r="A304" s="2">
        <f t="shared" si="62"/>
        <v>30100</v>
      </c>
      <c r="B304" s="1">
        <f t="shared" si="53"/>
        <v>624.86428277451569</v>
      </c>
      <c r="C304" s="8">
        <f t="shared" si="54"/>
        <v>0.29530448146243654</v>
      </c>
      <c r="D304" s="4">
        <f t="shared" si="55"/>
        <v>8.8481432101275657E-4</v>
      </c>
      <c r="E304" s="8">
        <f t="shared" si="56"/>
        <v>0.37219455157787701</v>
      </c>
      <c r="F304" s="1">
        <f t="shared" si="63"/>
        <v>411.54400000000004</v>
      </c>
      <c r="G304" s="1">
        <f t="shared" si="57"/>
        <v>-48.125999999999976</v>
      </c>
      <c r="H304" s="11">
        <f t="shared" si="58"/>
        <v>0.79341430499325238</v>
      </c>
      <c r="I304" s="5">
        <f t="shared" si="64"/>
        <v>3.1039467044407959E-7</v>
      </c>
      <c r="J304" s="3">
        <f t="shared" si="59"/>
        <v>994.33058164777367</v>
      </c>
      <c r="M304" s="2">
        <f t="shared" si="65"/>
        <v>9174.5915630334057</v>
      </c>
      <c r="N304" s="1">
        <f t="shared" si="60"/>
        <v>228.52515484028288</v>
      </c>
      <c r="O304" s="1">
        <f t="shared" si="61"/>
        <v>29934.557733901136</v>
      </c>
    </row>
    <row r="305" spans="1:15" x14ac:dyDescent="0.15">
      <c r="A305" s="2">
        <f t="shared" si="62"/>
        <v>30200</v>
      </c>
      <c r="B305" s="1">
        <f t="shared" si="53"/>
        <v>622.020438729484</v>
      </c>
      <c r="C305" s="8">
        <f t="shared" si="54"/>
        <v>0.29396050979654254</v>
      </c>
      <c r="D305" s="4">
        <f t="shared" si="55"/>
        <v>8.8154997994197286E-4</v>
      </c>
      <c r="E305" s="8">
        <f t="shared" si="56"/>
        <v>0.37082141607115626</v>
      </c>
      <c r="F305" s="1">
        <f t="shared" si="63"/>
        <v>411.18800000000005</v>
      </c>
      <c r="G305" s="1">
        <f t="shared" si="57"/>
        <v>-48.481999999999971</v>
      </c>
      <c r="H305" s="11">
        <f t="shared" si="58"/>
        <v>0.79272797378060533</v>
      </c>
      <c r="I305" s="5">
        <f t="shared" si="64"/>
        <v>3.1017262495413621E-7</v>
      </c>
      <c r="J305" s="3">
        <f t="shared" si="59"/>
        <v>993.90042318131646</v>
      </c>
      <c r="M305" s="2">
        <f t="shared" si="65"/>
        <v>9205.0719336747134</v>
      </c>
      <c r="N305" s="1">
        <f t="shared" si="60"/>
        <v>228.32703243111439</v>
      </c>
      <c r="O305" s="1">
        <f t="shared" si="61"/>
        <v>29798.336603756899</v>
      </c>
    </row>
    <row r="306" spans="1:15" x14ac:dyDescent="0.15">
      <c r="A306" s="2">
        <f t="shared" si="62"/>
        <v>30300</v>
      </c>
      <c r="B306" s="1">
        <f t="shared" si="53"/>
        <v>619.18709099540979</v>
      </c>
      <c r="C306" s="8">
        <f t="shared" si="54"/>
        <v>0.29262149858006131</v>
      </c>
      <c r="D306" s="4">
        <f t="shared" si="55"/>
        <v>8.7829487018833269E-4</v>
      </c>
      <c r="E306" s="8">
        <f t="shared" si="56"/>
        <v>0.36945216369094375</v>
      </c>
      <c r="F306" s="1">
        <f t="shared" si="63"/>
        <v>410.83200000000005</v>
      </c>
      <c r="G306" s="1">
        <f t="shared" si="57"/>
        <v>-48.837999999999965</v>
      </c>
      <c r="H306" s="11">
        <f t="shared" si="58"/>
        <v>0.79204164256795839</v>
      </c>
      <c r="I306" s="5">
        <f t="shared" si="64"/>
        <v>3.0995049503455348E-7</v>
      </c>
      <c r="J306" s="3">
        <f t="shared" si="59"/>
        <v>993.47007846235613</v>
      </c>
      <c r="M306" s="2">
        <f t="shared" si="65"/>
        <v>9235.5523043160192</v>
      </c>
      <c r="N306" s="1">
        <f t="shared" si="60"/>
        <v>228.1289100219459</v>
      </c>
      <c r="O306" s="1">
        <f t="shared" si="61"/>
        <v>29662.617920116452</v>
      </c>
    </row>
    <row r="307" spans="1:15" x14ac:dyDescent="0.15">
      <c r="A307" s="2">
        <f t="shared" si="62"/>
        <v>30400</v>
      </c>
      <c r="B307" s="1">
        <f t="shared" si="53"/>
        <v>616.36420987666202</v>
      </c>
      <c r="C307" s="8">
        <f t="shared" si="54"/>
        <v>0.29128743377914085</v>
      </c>
      <c r="D307" s="4">
        <f t="shared" si="55"/>
        <v>8.7504897361167827E-4</v>
      </c>
      <c r="E307" s="8">
        <f t="shared" si="56"/>
        <v>0.36808678680663509</v>
      </c>
      <c r="F307" s="1">
        <f t="shared" si="63"/>
        <v>410.47600000000006</v>
      </c>
      <c r="G307" s="1">
        <f t="shared" si="57"/>
        <v>-49.19399999999996</v>
      </c>
      <c r="H307" s="11">
        <f t="shared" si="58"/>
        <v>0.79135531135531134</v>
      </c>
      <c r="I307" s="5">
        <f t="shared" si="64"/>
        <v>3.0972828061319983E-7</v>
      </c>
      <c r="J307" s="3">
        <f t="shared" si="59"/>
        <v>993.03954724874882</v>
      </c>
      <c r="M307" s="2">
        <f t="shared" si="65"/>
        <v>9266.0326749573269</v>
      </c>
      <c r="N307" s="1">
        <f t="shared" si="60"/>
        <v>227.93078761277741</v>
      </c>
      <c r="O307" s="1">
        <f t="shared" si="61"/>
        <v>29527.400263669948</v>
      </c>
    </row>
    <row r="308" spans="1:15" x14ac:dyDescent="0.15">
      <c r="A308" s="2">
        <f t="shared" si="62"/>
        <v>30500</v>
      </c>
      <c r="B308" s="1">
        <f t="shared" si="53"/>
        <v>613.55176573599033</v>
      </c>
      <c r="C308" s="8">
        <f t="shared" si="54"/>
        <v>0.28995830138751905</v>
      </c>
      <c r="D308" s="4">
        <f t="shared" si="55"/>
        <v>8.7181227209182034E-4</v>
      </c>
      <c r="E308" s="8">
        <f t="shared" si="56"/>
        <v>0.36672527779602587</v>
      </c>
      <c r="F308" s="1">
        <f t="shared" si="63"/>
        <v>410.12000000000006</v>
      </c>
      <c r="G308" s="1">
        <f t="shared" si="57"/>
        <v>-49.549999999999955</v>
      </c>
      <c r="H308" s="11">
        <f t="shared" si="58"/>
        <v>0.7906689801426644</v>
      </c>
      <c r="I308" s="5">
        <f t="shared" si="64"/>
        <v>3.095059816178738E-7</v>
      </c>
      <c r="J308" s="3">
        <f t="shared" si="59"/>
        <v>992.60882929782565</v>
      </c>
      <c r="M308" s="2">
        <f t="shared" si="65"/>
        <v>9296.5130455986346</v>
      </c>
      <c r="N308" s="1">
        <f t="shared" si="60"/>
        <v>227.73266520360892</v>
      </c>
      <c r="O308" s="1">
        <f t="shared" si="61"/>
        <v>29392.682217888781</v>
      </c>
    </row>
    <row r="309" spans="1:15" x14ac:dyDescent="0.15">
      <c r="A309" s="2">
        <f t="shared" si="62"/>
        <v>30600</v>
      </c>
      <c r="B309" s="1">
        <f t="shared" si="53"/>
        <v>610.74972899445845</v>
      </c>
      <c r="C309" s="8">
        <f t="shared" si="54"/>
        <v>0.28863408742649266</v>
      </c>
      <c r="D309" s="4">
        <f t="shared" si="55"/>
        <v>8.685847475285312E-4</v>
      </c>
      <c r="E309" s="8">
        <f t="shared" si="56"/>
        <v>0.36536762904530828</v>
      </c>
      <c r="F309" s="1">
        <f t="shared" si="63"/>
        <v>409.76400000000007</v>
      </c>
      <c r="G309" s="1">
        <f t="shared" si="57"/>
        <v>-49.905999999999949</v>
      </c>
      <c r="H309" s="11">
        <f t="shared" si="58"/>
        <v>0.78998264893001746</v>
      </c>
      <c r="I309" s="5">
        <f t="shared" si="64"/>
        <v>3.0928359797630367E-7</v>
      </c>
      <c r="J309" s="3">
        <f t="shared" si="59"/>
        <v>992.17792436639104</v>
      </c>
      <c r="M309" s="2">
        <f t="shared" si="65"/>
        <v>9326.9934162399404</v>
      </c>
      <c r="N309" s="1">
        <f t="shared" si="60"/>
        <v>227.53454279444043</v>
      </c>
      <c r="O309" s="1">
        <f t="shared" si="61"/>
        <v>29258.462369022647</v>
      </c>
    </row>
    <row r="310" spans="1:15" x14ac:dyDescent="0.15">
      <c r="A310" s="2">
        <f t="shared" si="62"/>
        <v>30700</v>
      </c>
      <c r="B310" s="1">
        <f t="shared" si="53"/>
        <v>607.95807013138017</v>
      </c>
      <c r="C310" s="8">
        <f t="shared" si="54"/>
        <v>0.28731477794488663</v>
      </c>
      <c r="D310" s="4">
        <f t="shared" si="55"/>
        <v>8.6536638184154049E-4</v>
      </c>
      <c r="E310" s="8">
        <f t="shared" si="56"/>
        <v>0.36401383294906964</v>
      </c>
      <c r="F310" s="1">
        <f t="shared" si="63"/>
        <v>409.40800000000007</v>
      </c>
      <c r="G310" s="1">
        <f t="shared" si="57"/>
        <v>-50.261999999999944</v>
      </c>
      <c r="H310" s="11">
        <f t="shared" si="58"/>
        <v>0.78929631771737041</v>
      </c>
      <c r="I310" s="5">
        <f t="shared" si="64"/>
        <v>3.0906112961614813E-7</v>
      </c>
      <c r="J310" s="3">
        <f t="shared" si="59"/>
        <v>991.74683221072098</v>
      </c>
      <c r="M310" s="2">
        <f t="shared" si="65"/>
        <v>9357.4737868812481</v>
      </c>
      <c r="N310" s="1">
        <f t="shared" si="60"/>
        <v>227.33642038527191</v>
      </c>
      <c r="O310" s="1">
        <f t="shared" si="61"/>
        <v>29124.739306096522</v>
      </c>
    </row>
    <row r="311" spans="1:15" x14ac:dyDescent="0.15">
      <c r="A311" s="2">
        <f t="shared" si="62"/>
        <v>30800</v>
      </c>
      <c r="B311" s="1">
        <f t="shared" si="53"/>
        <v>605.17675968425681</v>
      </c>
      <c r="C311" s="8">
        <f t="shared" si="54"/>
        <v>0.28600035901902493</v>
      </c>
      <c r="D311" s="4">
        <f t="shared" si="55"/>
        <v>8.6215715697053185E-4</v>
      </c>
      <c r="E311" s="8">
        <f t="shared" si="56"/>
        <v>0.3626638819102907</v>
      </c>
      <c r="F311" s="1">
        <f t="shared" si="63"/>
        <v>409.05200000000002</v>
      </c>
      <c r="G311" s="1">
        <f t="shared" si="57"/>
        <v>-50.617999999999995</v>
      </c>
      <c r="H311" s="11">
        <f t="shared" si="58"/>
        <v>0.78860998650472336</v>
      </c>
      <c r="I311" s="5">
        <f t="shared" si="64"/>
        <v>3.0883857646499565E-7</v>
      </c>
      <c r="J311" s="3">
        <f t="shared" si="59"/>
        <v>991.31555258656158</v>
      </c>
      <c r="M311" s="2">
        <f t="shared" si="65"/>
        <v>9387.9541575225558</v>
      </c>
      <c r="N311" s="1">
        <f t="shared" si="60"/>
        <v>227.13829797610342</v>
      </c>
      <c r="O311" s="1">
        <f t="shared" si="61"/>
        <v>28991.511620907622</v>
      </c>
    </row>
    <row r="312" spans="1:15" x14ac:dyDescent="0.15">
      <c r="A312" s="2">
        <f t="shared" si="62"/>
        <v>30900</v>
      </c>
      <c r="B312" s="1">
        <f t="shared" si="53"/>
        <v>602.40576824871107</v>
      </c>
      <c r="C312" s="8">
        <f t="shared" si="54"/>
        <v>0.28469081675269897</v>
      </c>
      <c r="D312" s="4">
        <f t="shared" si="55"/>
        <v>8.589570548751367E-4</v>
      </c>
      <c r="E312" s="8">
        <f t="shared" si="56"/>
        <v>0.36131776834034335</v>
      </c>
      <c r="F312" s="1">
        <f t="shared" si="63"/>
        <v>408.69600000000003</v>
      </c>
      <c r="G312" s="1">
        <f t="shared" si="57"/>
        <v>-50.97399999999999</v>
      </c>
      <c r="H312" s="11">
        <f t="shared" si="58"/>
        <v>0.78792365529207631</v>
      </c>
      <c r="I312" s="5">
        <f t="shared" si="64"/>
        <v>3.0861593845036483E-7</v>
      </c>
      <c r="J312" s="3">
        <f t="shared" si="59"/>
        <v>990.88408524912734</v>
      </c>
      <c r="M312" s="2">
        <f t="shared" si="65"/>
        <v>9418.4345281638616</v>
      </c>
      <c r="N312" s="1">
        <f t="shared" si="60"/>
        <v>226.94017556693493</v>
      </c>
      <c r="O312" s="1">
        <f t="shared" si="61"/>
        <v>28858.777908022254</v>
      </c>
    </row>
    <row r="313" spans="1:15" x14ac:dyDescent="0.15">
      <c r="A313" s="2">
        <f t="shared" si="62"/>
        <v>31000</v>
      </c>
      <c r="B313" s="1">
        <f t="shared" si="53"/>
        <v>599.64506647842438</v>
      </c>
      <c r="C313" s="8">
        <f t="shared" si="54"/>
        <v>0.28338613727713818</v>
      </c>
      <c r="D313" s="4">
        <f t="shared" si="55"/>
        <v>8.5576605753493091E-4</v>
      </c>
      <c r="E313" s="8">
        <f t="shared" si="56"/>
        <v>0.35997548465898899</v>
      </c>
      <c r="F313" s="1">
        <f t="shared" si="63"/>
        <v>408.34000000000003</v>
      </c>
      <c r="G313" s="1">
        <f t="shared" si="57"/>
        <v>-51.329999999999984</v>
      </c>
      <c r="H313" s="11">
        <f t="shared" si="58"/>
        <v>0.78723732407942937</v>
      </c>
      <c r="I313" s="5">
        <f t="shared" si="64"/>
        <v>3.0839321549970443E-7</v>
      </c>
      <c r="J313" s="3">
        <f t="shared" si="59"/>
        <v>990.4524299530998</v>
      </c>
      <c r="M313" s="2">
        <f t="shared" si="65"/>
        <v>9448.9148988051693</v>
      </c>
      <c r="N313" s="1">
        <f t="shared" si="60"/>
        <v>226.74205315776643</v>
      </c>
      <c r="O313" s="1">
        <f t="shared" si="61"/>
        <v>28726.536764772893</v>
      </c>
    </row>
    <row r="314" spans="1:15" x14ac:dyDescent="0.15">
      <c r="A314" s="2">
        <f t="shared" si="62"/>
        <v>31100</v>
      </c>
      <c r="B314" s="1">
        <f t="shared" si="53"/>
        <v>596.89462508507017</v>
      </c>
      <c r="C314" s="8">
        <f t="shared" si="54"/>
        <v>0.28208630675097834</v>
      </c>
      <c r="D314" s="4">
        <f t="shared" si="55"/>
        <v>8.5258414694942743E-4</v>
      </c>
      <c r="E314" s="8">
        <f t="shared" si="56"/>
        <v>0.35863702329437541</v>
      </c>
      <c r="F314" s="1">
        <f t="shared" si="63"/>
        <v>407.98400000000004</v>
      </c>
      <c r="G314" s="1">
        <f t="shared" si="57"/>
        <v>-51.685999999999979</v>
      </c>
      <c r="H314" s="11">
        <f t="shared" si="58"/>
        <v>0.78655099286678232</v>
      </c>
      <c r="I314" s="5">
        <f t="shared" si="64"/>
        <v>3.0817040754039302E-7</v>
      </c>
      <c r="J314" s="3">
        <f t="shared" si="59"/>
        <v>990.02058645262525</v>
      </c>
      <c r="M314" s="2">
        <f t="shared" si="65"/>
        <v>9479.3952694464751</v>
      </c>
      <c r="N314" s="1">
        <f t="shared" si="60"/>
        <v>226.54393074859794</v>
      </c>
      <c r="O314" s="1">
        <f t="shared" si="61"/>
        <v>28594.786791255159</v>
      </c>
    </row>
    <row r="315" spans="1:15" x14ac:dyDescent="0.15">
      <c r="A315" s="2">
        <f t="shared" si="62"/>
        <v>31200</v>
      </c>
      <c r="B315" s="1">
        <f t="shared" si="53"/>
        <v>594.15441483825327</v>
      </c>
      <c r="C315" s="8">
        <f t="shared" si="54"/>
        <v>0.28079131136023311</v>
      </c>
      <c r="D315" s="4">
        <f t="shared" si="55"/>
        <v>8.4941130513807583E-4</v>
      </c>
      <c r="E315" s="8">
        <f t="shared" si="56"/>
        <v>0.35730237668303677</v>
      </c>
      <c r="F315" s="1">
        <f t="shared" si="63"/>
        <v>407.62800000000004</v>
      </c>
      <c r="G315" s="1">
        <f t="shared" si="57"/>
        <v>-52.041999999999973</v>
      </c>
      <c r="H315" s="11">
        <f t="shared" si="58"/>
        <v>0.78586466165413538</v>
      </c>
      <c r="I315" s="5">
        <f t="shared" si="64"/>
        <v>3.0794751449973963E-7</v>
      </c>
      <c r="J315" s="3">
        <f t="shared" si="59"/>
        <v>989.58855450131398</v>
      </c>
      <c r="M315" s="2">
        <f t="shared" si="65"/>
        <v>9509.8756400877828</v>
      </c>
      <c r="N315" s="1">
        <f t="shared" si="60"/>
        <v>226.34580833942942</v>
      </c>
      <c r="O315" s="1">
        <f t="shared" si="61"/>
        <v>28463.526590324651</v>
      </c>
    </row>
    <row r="316" spans="1:15" x14ac:dyDescent="0.15">
      <c r="A316" s="2">
        <f t="shared" si="62"/>
        <v>31300</v>
      </c>
      <c r="B316" s="1">
        <f t="shared" si="53"/>
        <v>591.42440656544193</v>
      </c>
      <c r="C316" s="8">
        <f t="shared" si="54"/>
        <v>0.27950113731826176</v>
      </c>
      <c r="D316" s="4">
        <f t="shared" si="55"/>
        <v>8.4624751414025224E-4</v>
      </c>
      <c r="E316" s="8">
        <f t="shared" si="56"/>
        <v>0.35597153726988934</v>
      </c>
      <c r="F316" s="1">
        <f t="shared" si="63"/>
        <v>407.27200000000005</v>
      </c>
      <c r="G316" s="1">
        <f t="shared" si="57"/>
        <v>-52.397999999999968</v>
      </c>
      <c r="H316" s="11">
        <f t="shared" si="58"/>
        <v>0.78517833044148833</v>
      </c>
      <c r="I316" s="5">
        <f t="shared" si="64"/>
        <v>3.0772453630498294E-7</v>
      </c>
      <c r="J316" s="3">
        <f t="shared" si="59"/>
        <v>989.15633385223794</v>
      </c>
      <c r="M316" s="2">
        <f t="shared" si="65"/>
        <v>9540.3560107290905</v>
      </c>
      <c r="N316" s="1">
        <f t="shared" si="60"/>
        <v>226.14768593026093</v>
      </c>
      <c r="O316" s="1">
        <f t="shared" si="61"/>
        <v>28332.754767594099</v>
      </c>
    </row>
    <row r="317" spans="1:15" x14ac:dyDescent="0.15">
      <c r="A317" s="2">
        <f t="shared" si="62"/>
        <v>31400</v>
      </c>
      <c r="B317" s="1">
        <f t="shared" si="53"/>
        <v>588.70457115190732</v>
      </c>
      <c r="C317" s="8">
        <f t="shared" si="54"/>
        <v>0.27821577086574067</v>
      </c>
      <c r="D317" s="4">
        <f t="shared" si="55"/>
        <v>8.4309275601526074E-4</v>
      </c>
      <c r="E317" s="8">
        <f t="shared" si="56"/>
        <v>0.35464449750823185</v>
      </c>
      <c r="F317" s="1">
        <f t="shared" si="63"/>
        <v>406.91600000000005</v>
      </c>
      <c r="G317" s="1">
        <f t="shared" si="57"/>
        <v>-52.753999999999962</v>
      </c>
      <c r="H317" s="11">
        <f t="shared" si="58"/>
        <v>0.78449199922884139</v>
      </c>
      <c r="I317" s="5">
        <f t="shared" si="64"/>
        <v>3.0750147288329206E-7</v>
      </c>
      <c r="J317" s="3">
        <f t="shared" si="59"/>
        <v>988.72392425792953</v>
      </c>
      <c r="M317" s="2">
        <f t="shared" si="65"/>
        <v>9570.8363813703963</v>
      </c>
      <c r="N317" s="1">
        <f t="shared" si="60"/>
        <v>225.94956352109244</v>
      </c>
      <c r="O317" s="1">
        <f t="shared" si="61"/>
        <v>28202.469931430125</v>
      </c>
    </row>
    <row r="318" spans="1:15" x14ac:dyDescent="0.15">
      <c r="A318" s="2">
        <f t="shared" si="62"/>
        <v>31500</v>
      </c>
      <c r="B318" s="1">
        <f t="shared" si="53"/>
        <v>585.9948795406558</v>
      </c>
      <c r="C318" s="8">
        <f t="shared" si="54"/>
        <v>0.27693519827063129</v>
      </c>
      <c r="D318" s="4">
        <f t="shared" si="55"/>
        <v>8.3994701284232254E-4</v>
      </c>
      <c r="E318" s="8">
        <f t="shared" si="56"/>
        <v>0.35332124985974134</v>
      </c>
      <c r="F318" s="1">
        <f t="shared" si="63"/>
        <v>406.56000000000006</v>
      </c>
      <c r="G318" s="1">
        <f t="shared" si="57"/>
        <v>-53.109999999999957</v>
      </c>
      <c r="H318" s="11">
        <f t="shared" si="58"/>
        <v>0.78380566801619433</v>
      </c>
      <c r="I318" s="5">
        <f t="shared" si="64"/>
        <v>3.0727832416176624E-7</v>
      </c>
      <c r="J318" s="3">
        <f t="shared" si="59"/>
        <v>988.29132547037966</v>
      </c>
      <c r="M318" s="2">
        <f t="shared" si="65"/>
        <v>9601.316752011704</v>
      </c>
      <c r="N318" s="1">
        <f t="shared" si="60"/>
        <v>225.75144111192395</v>
      </c>
      <c r="O318" s="1">
        <f t="shared" si="61"/>
        <v>28072.670692950389</v>
      </c>
    </row>
    <row r="319" spans="1:15" x14ac:dyDescent="0.15">
      <c r="A319" s="2">
        <f t="shared" si="62"/>
        <v>31600</v>
      </c>
      <c r="B319" s="1">
        <f t="shared" si="53"/>
        <v>583.29530273236855</v>
      </c>
      <c r="C319" s="8">
        <f t="shared" si="54"/>
        <v>0.27565940582815152</v>
      </c>
      <c r="D319" s="4">
        <f t="shared" si="55"/>
        <v>8.3681026672057716E-4</v>
      </c>
      <c r="E319" s="8">
        <f t="shared" si="56"/>
        <v>0.35200178679447314</v>
      </c>
      <c r="F319" s="1">
        <f t="shared" si="63"/>
        <v>406.20400000000006</v>
      </c>
      <c r="G319" s="1">
        <f t="shared" si="57"/>
        <v>-53.465999999999951</v>
      </c>
      <c r="H319" s="11">
        <f t="shared" si="58"/>
        <v>0.78311933680354739</v>
      </c>
      <c r="I319" s="5">
        <f t="shared" si="64"/>
        <v>3.070550900674347E-7</v>
      </c>
      <c r="J319" s="3">
        <f t="shared" si="59"/>
        <v>987.85853724103629</v>
      </c>
      <c r="M319" s="2">
        <f t="shared" si="65"/>
        <v>9631.7971226530117</v>
      </c>
      <c r="N319" s="1">
        <f t="shared" si="60"/>
        <v>225.55331870275546</v>
      </c>
      <c r="O319" s="1">
        <f t="shared" si="61"/>
        <v>27943.355666020441</v>
      </c>
    </row>
    <row r="320" spans="1:15" x14ac:dyDescent="0.15">
      <c r="A320" s="2">
        <f t="shared" si="62"/>
        <v>31700</v>
      </c>
      <c r="B320" s="1">
        <f t="shared" si="53"/>
        <v>580.60581178533334</v>
      </c>
      <c r="C320" s="8">
        <f t="shared" si="54"/>
        <v>0.27438837986074355</v>
      </c>
      <c r="D320" s="4">
        <f t="shared" si="55"/>
        <v>8.3368249976907148E-4</v>
      </c>
      <c r="E320" s="8">
        <f t="shared" si="56"/>
        <v>0.35068610079085683</v>
      </c>
      <c r="F320" s="1">
        <f t="shared" si="63"/>
        <v>405.84800000000007</v>
      </c>
      <c r="G320" s="1">
        <f t="shared" si="57"/>
        <v>-53.821999999999946</v>
      </c>
      <c r="H320" s="11">
        <f t="shared" si="58"/>
        <v>0.78243300559090034</v>
      </c>
      <c r="I320" s="5">
        <f t="shared" si="64"/>
        <v>3.068317705272569E-7</v>
      </c>
      <c r="J320" s="3">
        <f t="shared" si="59"/>
        <v>987.42555932080268</v>
      </c>
      <c r="M320" s="2">
        <f t="shared" si="65"/>
        <v>9662.2774932943175</v>
      </c>
      <c r="N320" s="1">
        <f t="shared" si="60"/>
        <v>225.35519629358697</v>
      </c>
      <c r="O320" s="1">
        <f t="shared" si="61"/>
        <v>27814.523467250707</v>
      </c>
    </row>
    <row r="321" spans="1:15" x14ac:dyDescent="0.15">
      <c r="A321" s="2">
        <f t="shared" si="62"/>
        <v>31800</v>
      </c>
      <c r="B321" s="1">
        <f t="shared" si="53"/>
        <v>577.92637781538463</v>
      </c>
      <c r="C321" s="8">
        <f t="shared" si="54"/>
        <v>0.27312210671804565</v>
      </c>
      <c r="D321" s="4">
        <f t="shared" si="55"/>
        <v>8.3056369412676159E-4</v>
      </c>
      <c r="E321" s="8">
        <f t="shared" si="56"/>
        <v>0.34937418433569656</v>
      </c>
      <c r="F321" s="1">
        <f t="shared" si="63"/>
        <v>405.49200000000008</v>
      </c>
      <c r="G321" s="1">
        <f t="shared" si="57"/>
        <v>-54.17799999999994</v>
      </c>
      <c r="H321" s="11">
        <f t="shared" si="58"/>
        <v>0.7817466743782534</v>
      </c>
      <c r="I321" s="5">
        <f t="shared" si="64"/>
        <v>3.0660836546812267E-7</v>
      </c>
      <c r="J321" s="3">
        <f t="shared" si="59"/>
        <v>986.99239146003549</v>
      </c>
      <c r="M321" s="2">
        <f t="shared" si="65"/>
        <v>9692.7578639356252</v>
      </c>
      <c r="N321" s="1">
        <f t="shared" si="60"/>
        <v>225.15707388441848</v>
      </c>
      <c r="O321" s="1">
        <f t="shared" si="61"/>
        <v>27686.172715993547</v>
      </c>
    </row>
    <row r="322" spans="1:15" x14ac:dyDescent="0.15">
      <c r="A322" s="2">
        <f t="shared" si="62"/>
        <v>31900</v>
      </c>
      <c r="B322" s="1">
        <f t="shared" si="53"/>
        <v>575.2569719958359</v>
      </c>
      <c r="C322" s="8">
        <f t="shared" si="54"/>
        <v>0.27186057277686004</v>
      </c>
      <c r="D322" s="4">
        <f t="shared" si="55"/>
        <v>8.2745383195250235E-4</v>
      </c>
      <c r="E322" s="8">
        <f t="shared" si="56"/>
        <v>0.34806602992416696</v>
      </c>
      <c r="F322" s="1">
        <f t="shared" si="63"/>
        <v>405.13600000000008</v>
      </c>
      <c r="G322" s="1">
        <f t="shared" si="57"/>
        <v>-54.533999999999935</v>
      </c>
      <c r="H322" s="11">
        <f t="shared" si="58"/>
        <v>0.78106034316560646</v>
      </c>
      <c r="I322" s="5">
        <f t="shared" si="64"/>
        <v>3.0638487481685181E-7</v>
      </c>
      <c r="J322" s="3">
        <f t="shared" si="59"/>
        <v>986.55903340854366</v>
      </c>
      <c r="M322" s="2">
        <f t="shared" si="65"/>
        <v>9723.2382345769329</v>
      </c>
      <c r="N322" s="1">
        <f t="shared" si="60"/>
        <v>224.95895147524996</v>
      </c>
      <c r="O322" s="1">
        <f t="shared" si="61"/>
        <v>27558.302034340068</v>
      </c>
    </row>
    <row r="323" spans="1:15" x14ac:dyDescent="0.15">
      <c r="A323" s="2">
        <f t="shared" si="62"/>
        <v>32000</v>
      </c>
      <c r="B323" s="1">
        <f t="shared" ref="B323:B364" si="66">2116*(F323/518.7)^(32.2/0.00356/1716)</f>
        <v>572.59756555741694</v>
      </c>
      <c r="C323" s="8">
        <f t="shared" si="54"/>
        <v>0.27060376444112333</v>
      </c>
      <c r="D323" s="4">
        <f t="shared" si="55"/>
        <v>8.2435289542504486E-4</v>
      </c>
      <c r="E323" s="8">
        <f t="shared" si="56"/>
        <v>0.34676163005981187</v>
      </c>
      <c r="F323" s="1">
        <f t="shared" si="63"/>
        <v>404.78000000000009</v>
      </c>
      <c r="G323" s="1">
        <f t="shared" si="57"/>
        <v>-54.88999999999993</v>
      </c>
      <c r="H323" s="11">
        <f t="shared" si="58"/>
        <v>0.78037401195295941</v>
      </c>
      <c r="I323" s="5">
        <f t="shared" si="64"/>
        <v>3.0616129850019416E-7</v>
      </c>
      <c r="J323" s="3">
        <f t="shared" si="59"/>
        <v>986.12548491558618</v>
      </c>
      <c r="M323" s="2">
        <f t="shared" si="65"/>
        <v>9753.7186052182387</v>
      </c>
      <c r="N323" s="1">
        <f t="shared" si="60"/>
        <v>224.76082906608147</v>
      </c>
      <c r="O323" s="1">
        <f t="shared" si="61"/>
        <v>27430.910047117253</v>
      </c>
    </row>
    <row r="324" spans="1:15" x14ac:dyDescent="0.15">
      <c r="A324" s="2">
        <f t="shared" si="62"/>
        <v>32100</v>
      </c>
      <c r="B324" s="1">
        <f t="shared" si="66"/>
        <v>569.94812978821142</v>
      </c>
      <c r="C324" s="8">
        <f t="shared" ref="C324:C387" si="67">B324/B$3</f>
        <v>0.26935166814187683</v>
      </c>
      <c r="D324" s="4">
        <f t="shared" ref="D324:D387" si="68">B324/1716/F324</f>
        <v>8.2126086674303442E-4</v>
      </c>
      <c r="E324" s="8">
        <f t="shared" ref="E324:E387" si="69">D324/D$3</f>
        <v>0.34546097725454356</v>
      </c>
      <c r="F324" s="1">
        <f t="shared" si="63"/>
        <v>404.42400000000004</v>
      </c>
      <c r="G324" s="1">
        <f t="shared" ref="G324:G387" si="70">F324-459.67</f>
        <v>-55.245999999999981</v>
      </c>
      <c r="H324" s="11">
        <f t="shared" ref="H324:H387" si="71">F324/F$3</f>
        <v>0.77968768074031236</v>
      </c>
      <c r="I324" s="5">
        <f t="shared" si="64"/>
        <v>3.0593763644483047E-7</v>
      </c>
      <c r="J324" s="3">
        <f t="shared" ref="J324:J387" si="72">(1.4*1716*F324)^0.5</f>
        <v>985.6917457298706</v>
      </c>
      <c r="M324" s="2">
        <f t="shared" si="65"/>
        <v>9784.1989758595464</v>
      </c>
      <c r="N324" s="1">
        <f t="shared" ref="N324:N364" si="73">288.16-0.0065*M324</f>
        <v>224.56270665691298</v>
      </c>
      <c r="O324" s="1">
        <f t="shared" ref="O324:O364" si="74">101325*(N324/288.16)^(9.81/0.0065/287)</f>
        <v>27303.995381884783</v>
      </c>
    </row>
    <row r="325" spans="1:15" x14ac:dyDescent="0.15">
      <c r="A325" s="2">
        <f t="shared" ref="A325:A388" si="75">A324+100</f>
        <v>32200</v>
      </c>
      <c r="B325" s="1">
        <f t="shared" si="66"/>
        <v>567.30863603359035</v>
      </c>
      <c r="C325" s="8">
        <f t="shared" si="67"/>
        <v>0.2681042703372355</v>
      </c>
      <c r="D325" s="4">
        <f t="shared" si="68"/>
        <v>8.1817772812500117E-4</v>
      </c>
      <c r="E325" s="8">
        <f t="shared" si="69"/>
        <v>0.34416406402863886</v>
      </c>
      <c r="F325" s="1">
        <f t="shared" ref="F325:F364" si="76">518.7-0.00356*A325</f>
        <v>404.06800000000004</v>
      </c>
      <c r="G325" s="1">
        <f t="shared" si="70"/>
        <v>-55.601999999999975</v>
      </c>
      <c r="H325" s="11">
        <f t="shared" si="71"/>
        <v>0.77900134952766531</v>
      </c>
      <c r="I325" s="5">
        <f t="shared" ref="I325:I388" si="77">I$3*(F325/F$3)^1.5*((F$3+199.8)/(F325+199.8))</f>
        <v>3.0571388857737087E-7</v>
      </c>
      <c r="J325" s="3">
        <f t="shared" si="72"/>
        <v>985.25781559955158</v>
      </c>
      <c r="M325" s="2">
        <f t="shared" si="65"/>
        <v>9814.6793465008523</v>
      </c>
      <c r="N325" s="1">
        <f t="shared" si="73"/>
        <v>224.36458424774449</v>
      </c>
      <c r="O325" s="1">
        <f t="shared" si="74"/>
        <v>27177.556668932171</v>
      </c>
    </row>
    <row r="326" spans="1:15" x14ac:dyDescent="0.15">
      <c r="A326" s="2">
        <f t="shared" si="75"/>
        <v>32300</v>
      </c>
      <c r="B326" s="1">
        <f t="shared" si="66"/>
        <v>564.67905569614948</v>
      </c>
      <c r="C326" s="8">
        <f t="shared" si="67"/>
        <v>0.26686155751235796</v>
      </c>
      <c r="D326" s="4">
        <f t="shared" si="68"/>
        <v>8.1510346180935873E-4</v>
      </c>
      <c r="E326" s="8">
        <f t="shared" si="69"/>
        <v>0.34287088291073853</v>
      </c>
      <c r="F326" s="1">
        <f t="shared" si="76"/>
        <v>403.71200000000005</v>
      </c>
      <c r="G326" s="1">
        <f t="shared" si="70"/>
        <v>-55.95799999999997</v>
      </c>
      <c r="H326" s="11">
        <f t="shared" si="71"/>
        <v>0.77831501831501837</v>
      </c>
      <c r="I326" s="5">
        <f t="shared" si="77"/>
        <v>3.0549005482435661E-7</v>
      </c>
      <c r="J326" s="3">
        <f t="shared" si="72"/>
        <v>984.82369427222852</v>
      </c>
      <c r="M326" s="2">
        <f t="shared" si="65"/>
        <v>9845.1597171421599</v>
      </c>
      <c r="N326" s="1">
        <f t="shared" si="73"/>
        <v>224.166461838576</v>
      </c>
      <c r="O326" s="1">
        <f t="shared" si="74"/>
        <v>27051.592541275586</v>
      </c>
    </row>
    <row r="327" spans="1:15" x14ac:dyDescent="0.15">
      <c r="A327" s="2">
        <f t="shared" si="75"/>
        <v>32400</v>
      </c>
      <c r="B327" s="1">
        <f t="shared" si="66"/>
        <v>562.05936023564379</v>
      </c>
      <c r="C327" s="8">
        <f t="shared" si="67"/>
        <v>0.26562351617941576</v>
      </c>
      <c r="D327" s="4">
        <f t="shared" si="68"/>
        <v>8.1203805005439634E-4</v>
      </c>
      <c r="E327" s="8">
        <f t="shared" si="69"/>
        <v>0.34158142643784389</v>
      </c>
      <c r="F327" s="1">
        <f t="shared" si="76"/>
        <v>403.35600000000005</v>
      </c>
      <c r="G327" s="1">
        <f t="shared" si="70"/>
        <v>-56.313999999999965</v>
      </c>
      <c r="H327" s="11">
        <f t="shared" si="71"/>
        <v>0.77762868710237132</v>
      </c>
      <c r="I327" s="5">
        <f t="shared" si="77"/>
        <v>3.0526613511225875E-7</v>
      </c>
      <c r="J327" s="3">
        <f t="shared" si="72"/>
        <v>984.38938149494481</v>
      </c>
      <c r="M327" s="2">
        <f t="shared" si="65"/>
        <v>9875.6400877834676</v>
      </c>
      <c r="N327" s="1">
        <f t="shared" si="73"/>
        <v>223.96833942940748</v>
      </c>
      <c r="O327" s="1">
        <f t="shared" si="74"/>
        <v>26926.101634654849</v>
      </c>
    </row>
    <row r="328" spans="1:15" x14ac:dyDescent="0.15">
      <c r="A328" s="2">
        <f t="shared" si="75"/>
        <v>32500</v>
      </c>
      <c r="B328" s="1">
        <f t="shared" si="66"/>
        <v>559.44952116892603</v>
      </c>
      <c r="C328" s="8">
        <f t="shared" si="67"/>
        <v>0.2643901328775643</v>
      </c>
      <c r="D328" s="4">
        <f t="shared" si="68"/>
        <v>8.0898147513827807E-4</v>
      </c>
      <c r="E328" s="8">
        <f t="shared" si="69"/>
        <v>0.34029568715531655</v>
      </c>
      <c r="F328" s="1">
        <f t="shared" si="76"/>
        <v>403.00000000000006</v>
      </c>
      <c r="G328" s="1">
        <f t="shared" si="70"/>
        <v>-56.669999999999959</v>
      </c>
      <c r="H328" s="11">
        <f t="shared" si="71"/>
        <v>0.77694235588972438</v>
      </c>
      <c r="I328" s="5">
        <f t="shared" si="77"/>
        <v>3.0504212936747866E-7</v>
      </c>
      <c r="J328" s="3">
        <f t="shared" si="72"/>
        <v>983.95487701418506</v>
      </c>
      <c r="M328" s="2">
        <f t="shared" si="65"/>
        <v>9906.1204584247735</v>
      </c>
      <c r="N328" s="1">
        <f t="shared" si="73"/>
        <v>223.77021702023899</v>
      </c>
      <c r="O328" s="1">
        <f t="shared" si="74"/>
        <v>26801.082587530535</v>
      </c>
    </row>
    <row r="329" spans="1:15" x14ac:dyDescent="0.15">
      <c r="A329" s="2">
        <f t="shared" si="75"/>
        <v>32600</v>
      </c>
      <c r="B329" s="1">
        <f t="shared" si="66"/>
        <v>556.84951006988024</v>
      </c>
      <c r="C329" s="8">
        <f t="shared" si="67"/>
        <v>0.26316139417291129</v>
      </c>
      <c r="D329" s="4">
        <f t="shared" si="68"/>
        <v>8.0593371935903468E-4</v>
      </c>
      <c r="E329" s="8">
        <f t="shared" si="69"/>
        <v>0.33901365761687513</v>
      </c>
      <c r="F329" s="1">
        <f t="shared" si="76"/>
        <v>402.64400000000006</v>
      </c>
      <c r="G329" s="1">
        <f t="shared" si="70"/>
        <v>-57.025999999999954</v>
      </c>
      <c r="H329" s="11">
        <f t="shared" si="71"/>
        <v>0.77625602467707733</v>
      </c>
      <c r="I329" s="5">
        <f t="shared" si="77"/>
        <v>3.0481803751634835E-7</v>
      </c>
      <c r="J329" s="3">
        <f t="shared" si="72"/>
        <v>983.52018057587406</v>
      </c>
      <c r="M329" s="2">
        <f t="shared" si="65"/>
        <v>9936.6008290660811</v>
      </c>
      <c r="N329" s="1">
        <f t="shared" si="73"/>
        <v>223.5720946110705</v>
      </c>
      <c r="O329" s="1">
        <f t="shared" si="74"/>
        <v>26676.534041080817</v>
      </c>
    </row>
    <row r="330" spans="1:15" x14ac:dyDescent="0.15">
      <c r="A330" s="2">
        <f t="shared" si="75"/>
        <v>32700</v>
      </c>
      <c r="B330" s="1">
        <f t="shared" si="66"/>
        <v>554.25929856935988</v>
      </c>
      <c r="C330" s="8">
        <f t="shared" si="67"/>
        <v>0.26193728665848764</v>
      </c>
      <c r="D330" s="4">
        <f t="shared" si="68"/>
        <v>8.0289476503456138E-4</v>
      </c>
      <c r="E330" s="8">
        <f t="shared" si="69"/>
        <v>0.33773533038459391</v>
      </c>
      <c r="F330" s="1">
        <f t="shared" si="76"/>
        <v>402.28800000000007</v>
      </c>
      <c r="G330" s="1">
        <f t="shared" si="70"/>
        <v>-57.381999999999948</v>
      </c>
      <c r="H330" s="11">
        <f t="shared" si="71"/>
        <v>0.77556969346443039</v>
      </c>
      <c r="I330" s="5">
        <f t="shared" si="77"/>
        <v>3.0459385948513015E-7</v>
      </c>
      <c r="J330" s="3">
        <f t="shared" si="72"/>
        <v>983.08529192537515</v>
      </c>
      <c r="M330" s="2">
        <f t="shared" si="65"/>
        <v>9967.0811997073888</v>
      </c>
      <c r="N330" s="1">
        <f t="shared" si="73"/>
        <v>223.37397220190201</v>
      </c>
      <c r="O330" s="1">
        <f t="shared" si="74"/>
        <v>26552.454639198448</v>
      </c>
    </row>
    <row r="331" spans="1:15" x14ac:dyDescent="0.15">
      <c r="A331" s="2">
        <f t="shared" si="75"/>
        <v>32800</v>
      </c>
      <c r="B331" s="1">
        <f t="shared" si="66"/>
        <v>551.67885835512118</v>
      </c>
      <c r="C331" s="8">
        <f t="shared" si="67"/>
        <v>0.26071779695421604</v>
      </c>
      <c r="D331" s="4">
        <f t="shared" si="68"/>
        <v>7.9986459450260997E-4</v>
      </c>
      <c r="E331" s="8">
        <f t="shared" si="69"/>
        <v>0.33646069802890005</v>
      </c>
      <c r="F331" s="1">
        <f t="shared" si="76"/>
        <v>401.93200000000007</v>
      </c>
      <c r="G331" s="1">
        <f t="shared" si="70"/>
        <v>-57.737999999999943</v>
      </c>
      <c r="H331" s="11">
        <f t="shared" si="71"/>
        <v>0.77488336225178334</v>
      </c>
      <c r="I331" s="5">
        <f t="shared" si="77"/>
        <v>3.0436959520001649E-7</v>
      </c>
      <c r="J331" s="3">
        <f t="shared" si="72"/>
        <v>982.65021080748772</v>
      </c>
      <c r="M331" s="2">
        <f t="shared" si="65"/>
        <v>9997.5615703486947</v>
      </c>
      <c r="N331" s="1">
        <f t="shared" si="73"/>
        <v>223.17584979273352</v>
      </c>
      <c r="O331" s="1">
        <f t="shared" si="74"/>
        <v>26428.843028487776</v>
      </c>
    </row>
    <row r="332" spans="1:15" x14ac:dyDescent="0.15">
      <c r="A332" s="2">
        <f t="shared" si="75"/>
        <v>32900</v>
      </c>
      <c r="B332" s="1">
        <f t="shared" si="66"/>
        <v>549.10816117176228</v>
      </c>
      <c r="C332" s="8">
        <f t="shared" si="67"/>
        <v>0.259502911706882</v>
      </c>
      <c r="D332" s="4">
        <f t="shared" si="68"/>
        <v>7.9684319012078759E-4</v>
      </c>
      <c r="E332" s="8">
        <f t="shared" si="69"/>
        <v>0.33518975312857269</v>
      </c>
      <c r="F332" s="1">
        <f t="shared" si="76"/>
        <v>401.57600000000002</v>
      </c>
      <c r="G332" s="1">
        <f t="shared" si="70"/>
        <v>-58.093999999999994</v>
      </c>
      <c r="H332" s="11">
        <f t="shared" si="71"/>
        <v>0.77419703103913629</v>
      </c>
      <c r="I332" s="5">
        <f t="shared" si="77"/>
        <v>3.0414524458713051E-7</v>
      </c>
      <c r="J332" s="3">
        <f t="shared" si="72"/>
        <v>982.2149369664462</v>
      </c>
      <c r="M332" s="2">
        <f t="shared" si="65"/>
        <v>10028.041940990002</v>
      </c>
      <c r="N332" s="1">
        <f t="shared" si="73"/>
        <v>222.97772738356502</v>
      </c>
      <c r="O332" s="1">
        <f t="shared" si="74"/>
        <v>26305.697858261745</v>
      </c>
    </row>
    <row r="333" spans="1:15" x14ac:dyDescent="0.15">
      <c r="A333" s="2">
        <f t="shared" si="75"/>
        <v>33000</v>
      </c>
      <c r="B333" s="1">
        <f t="shared" si="66"/>
        <v>546.54717882065734</v>
      </c>
      <c r="C333" s="8">
        <f t="shared" si="67"/>
        <v>0.25829261759010269</v>
      </c>
      <c r="D333" s="4">
        <f t="shared" si="68"/>
        <v>7.9383053426654955E-4</v>
      </c>
      <c r="E333" s="8">
        <f t="shared" si="69"/>
        <v>0.33392248827073995</v>
      </c>
      <c r="F333" s="1">
        <f t="shared" si="76"/>
        <v>401.22</v>
      </c>
      <c r="G333" s="1">
        <f t="shared" si="70"/>
        <v>-58.449999999999989</v>
      </c>
      <c r="H333" s="11">
        <f t="shared" si="71"/>
        <v>0.77351069982648923</v>
      </c>
      <c r="I333" s="5">
        <f t="shared" si="77"/>
        <v>3.0392080757252577E-7</v>
      </c>
      <c r="J333" s="3">
        <f t="shared" si="72"/>
        <v>981.77947014591825</v>
      </c>
      <c r="M333" s="2">
        <f t="shared" ref="M333:M367" si="78">A333/3.2808</f>
        <v>10058.522311631308</v>
      </c>
      <c r="N333" s="1">
        <f t="shared" si="73"/>
        <v>222.77960497439653</v>
      </c>
      <c r="O333" s="1">
        <f t="shared" si="74"/>
        <v>26183.017780538801</v>
      </c>
    </row>
    <row r="334" spans="1:15" x14ac:dyDescent="0.15">
      <c r="A334" s="2">
        <f t="shared" si="75"/>
        <v>33100</v>
      </c>
      <c r="B334" s="1">
        <f t="shared" si="66"/>
        <v>543.99588315989354</v>
      </c>
      <c r="C334" s="8">
        <f t="shared" si="67"/>
        <v>0.25708690130429751</v>
      </c>
      <c r="D334" s="4">
        <f t="shared" si="68"/>
        <v>7.9082660933719627E-4</v>
      </c>
      <c r="E334" s="8">
        <f t="shared" si="69"/>
        <v>0.33265889605087789</v>
      </c>
      <c r="F334" s="1">
        <f t="shared" si="76"/>
        <v>400.86400000000003</v>
      </c>
      <c r="G334" s="1">
        <f t="shared" si="70"/>
        <v>-58.805999999999983</v>
      </c>
      <c r="H334" s="11">
        <f t="shared" si="71"/>
        <v>0.77282436861384229</v>
      </c>
      <c r="I334" s="5">
        <f t="shared" si="77"/>
        <v>3.0369628408218636E-7</v>
      </c>
      <c r="J334" s="3">
        <f t="shared" si="72"/>
        <v>981.34381008900243</v>
      </c>
      <c r="M334" s="2">
        <f t="shared" si="78"/>
        <v>10089.002682272616</v>
      </c>
      <c r="N334" s="1">
        <f t="shared" si="73"/>
        <v>222.58148256522804</v>
      </c>
      <c r="O334" s="1">
        <f t="shared" si="74"/>
        <v>26060.801450039882</v>
      </c>
    </row>
    <row r="335" spans="1:15" x14ac:dyDescent="0.15">
      <c r="A335" s="2">
        <f t="shared" si="75"/>
        <v>33200</v>
      </c>
      <c r="B335" s="1">
        <f t="shared" si="66"/>
        <v>541.4542461042065</v>
      </c>
      <c r="C335" s="8">
        <f t="shared" si="67"/>
        <v>0.25588574957665716</v>
      </c>
      <c r="D335" s="4">
        <f t="shared" si="68"/>
        <v>7.8783139774986713E-4</v>
      </c>
      <c r="E335" s="8">
        <f t="shared" si="69"/>
        <v>0.33139896907280769</v>
      </c>
      <c r="F335" s="1">
        <f t="shared" si="76"/>
        <v>400.50800000000004</v>
      </c>
      <c r="G335" s="1">
        <f t="shared" si="70"/>
        <v>-59.161999999999978</v>
      </c>
      <c r="H335" s="11">
        <f t="shared" si="71"/>
        <v>0.77213803740119535</v>
      </c>
      <c r="I335" s="5">
        <f t="shared" si="77"/>
        <v>3.0347167404202675E-7</v>
      </c>
      <c r="J335" s="3">
        <f t="shared" si="72"/>
        <v>980.90795653822693</v>
      </c>
      <c r="M335" s="2">
        <f t="shared" si="78"/>
        <v>10119.483052913924</v>
      </c>
      <c r="N335" s="1">
        <f t="shared" si="73"/>
        <v>222.38336015605952</v>
      </c>
      <c r="O335" s="1">
        <f t="shared" si="74"/>
        <v>25939.047524185491</v>
      </c>
    </row>
    <row r="336" spans="1:15" x14ac:dyDescent="0.15">
      <c r="A336" s="2">
        <f t="shared" si="75"/>
        <v>33300</v>
      </c>
      <c r="B336" s="1">
        <f t="shared" si="66"/>
        <v>538.92223962491573</v>
      </c>
      <c r="C336" s="8">
        <f t="shared" si="67"/>
        <v>0.25468914916111329</v>
      </c>
      <c r="D336" s="4">
        <f t="shared" si="68"/>
        <v>7.8484488194153427E-4</v>
      </c>
      <c r="E336" s="8">
        <f t="shared" si="69"/>
        <v>0.33014269994869316</v>
      </c>
      <c r="F336" s="1">
        <f t="shared" si="76"/>
        <v>400.15200000000004</v>
      </c>
      <c r="G336" s="1">
        <f t="shared" si="70"/>
        <v>-59.517999999999972</v>
      </c>
      <c r="H336" s="11">
        <f t="shared" si="71"/>
        <v>0.7714517061885483</v>
      </c>
      <c r="I336" s="5">
        <f t="shared" si="77"/>
        <v>3.0324697737789185E-7</v>
      </c>
      <c r="J336" s="3">
        <f t="shared" si="72"/>
        <v>980.47190923554763</v>
      </c>
      <c r="M336" s="2">
        <f t="shared" si="78"/>
        <v>10149.963423555229</v>
      </c>
      <c r="N336" s="1">
        <f t="shared" si="73"/>
        <v>222.18523774689103</v>
      </c>
      <c r="O336" s="1">
        <f t="shared" si="74"/>
        <v>25817.754663092554</v>
      </c>
    </row>
    <row r="337" spans="1:15" x14ac:dyDescent="0.15">
      <c r="A337" s="2">
        <f t="shared" si="75"/>
        <v>33400</v>
      </c>
      <c r="B337" s="1">
        <f t="shared" si="66"/>
        <v>536.399835749864</v>
      </c>
      <c r="C337" s="8">
        <f t="shared" si="67"/>
        <v>0.25349708683831002</v>
      </c>
      <c r="D337" s="4">
        <f t="shared" si="68"/>
        <v>7.8186704436900348E-4</v>
      </c>
      <c r="E337" s="8">
        <f t="shared" si="69"/>
        <v>0.32889008129904101</v>
      </c>
      <c r="F337" s="1">
        <f t="shared" si="76"/>
        <v>399.79600000000005</v>
      </c>
      <c r="G337" s="1">
        <f t="shared" si="70"/>
        <v>-59.873999999999967</v>
      </c>
      <c r="H337" s="11">
        <f t="shared" si="71"/>
        <v>0.77076537497590136</v>
      </c>
      <c r="I337" s="5">
        <f t="shared" si="77"/>
        <v>3.0302219401555744E-7</v>
      </c>
      <c r="J337" s="3">
        <f t="shared" si="72"/>
        <v>980.03566792234653</v>
      </c>
      <c r="M337" s="2">
        <f t="shared" si="78"/>
        <v>10180.443794196537</v>
      </c>
      <c r="N337" s="1">
        <f t="shared" si="73"/>
        <v>221.98711533772254</v>
      </c>
      <c r="O337" s="1">
        <f t="shared" si="74"/>
        <v>25696.921529571453</v>
      </c>
    </row>
    <row r="338" spans="1:15" x14ac:dyDescent="0.15">
      <c r="A338" s="2">
        <f t="shared" si="75"/>
        <v>33500</v>
      </c>
      <c r="B338" s="1">
        <f t="shared" si="66"/>
        <v>533.8870065633489</v>
      </c>
      <c r="C338" s="8">
        <f t="shared" si="67"/>
        <v>0.25230954941557132</v>
      </c>
      <c r="D338" s="4">
        <f t="shared" si="68"/>
        <v>7.788978675089017E-4</v>
      </c>
      <c r="E338" s="8">
        <f t="shared" si="69"/>
        <v>0.32764110575269584</v>
      </c>
      <c r="F338" s="1">
        <f t="shared" si="76"/>
        <v>399.44000000000005</v>
      </c>
      <c r="G338" s="1">
        <f t="shared" si="70"/>
        <v>-60.229999999999961</v>
      </c>
      <c r="H338" s="11">
        <f t="shared" si="71"/>
        <v>0.77007904376325431</v>
      </c>
      <c r="I338" s="5">
        <f t="shared" si="77"/>
        <v>3.0279732388072984E-7</v>
      </c>
      <c r="J338" s="3">
        <f t="shared" si="72"/>
        <v>979.5992323394297</v>
      </c>
      <c r="M338" s="2">
        <f t="shared" si="78"/>
        <v>10210.924164837845</v>
      </c>
      <c r="N338" s="1">
        <f t="shared" si="73"/>
        <v>221.78899292855402</v>
      </c>
      <c r="O338" s="1">
        <f t="shared" si="74"/>
        <v>25576.546789122964</v>
      </c>
    </row>
    <row r="339" spans="1:15" x14ac:dyDescent="0.15">
      <c r="A339" s="2">
        <f t="shared" si="75"/>
        <v>33600</v>
      </c>
      <c r="B339" s="1">
        <f t="shared" si="66"/>
        <v>531.38372420606322</v>
      </c>
      <c r="C339" s="8">
        <f t="shared" si="67"/>
        <v>0.251126523726873</v>
      </c>
      <c r="D339" s="4">
        <f t="shared" si="68"/>
        <v>7.7593733385767966E-4</v>
      </c>
      <c r="E339" s="8">
        <f t="shared" si="69"/>
        <v>0.32639576594684078</v>
      </c>
      <c r="F339" s="1">
        <f t="shared" si="76"/>
        <v>399.08400000000006</v>
      </c>
      <c r="G339" s="1">
        <f t="shared" si="70"/>
        <v>-60.585999999999956</v>
      </c>
      <c r="H339" s="11">
        <f t="shared" si="71"/>
        <v>0.76939271255060737</v>
      </c>
      <c r="I339" s="5">
        <f t="shared" si="77"/>
        <v>3.025723668990459E-7</v>
      </c>
      <c r="J339" s="3">
        <f t="shared" si="72"/>
        <v>979.16260222702545</v>
      </c>
      <c r="M339" s="2">
        <f t="shared" si="78"/>
        <v>10241.404535479151</v>
      </c>
      <c r="N339" s="1">
        <f t="shared" si="73"/>
        <v>221.59087051938553</v>
      </c>
      <c r="O339" s="1">
        <f t="shared" si="74"/>
        <v>25456.629109935373</v>
      </c>
    </row>
    <row r="340" spans="1:15" x14ac:dyDescent="0.15">
      <c r="A340" s="2">
        <f t="shared" si="75"/>
        <v>33700</v>
      </c>
      <c r="B340" s="1">
        <f t="shared" si="66"/>
        <v>528.8899608750279</v>
      </c>
      <c r="C340" s="8">
        <f t="shared" si="67"/>
        <v>0.24994799663281092</v>
      </c>
      <c r="D340" s="4">
        <f t="shared" si="68"/>
        <v>7.7298542593160098E-4</v>
      </c>
      <c r="E340" s="8">
        <f t="shared" si="69"/>
        <v>0.32515405452699336</v>
      </c>
      <c r="F340" s="1">
        <f t="shared" si="76"/>
        <v>398.72800000000007</v>
      </c>
      <c r="G340" s="1">
        <f t="shared" si="70"/>
        <v>-60.94199999999995</v>
      </c>
      <c r="H340" s="11">
        <f t="shared" si="71"/>
        <v>0.76870638133796032</v>
      </c>
      <c r="I340" s="5">
        <f t="shared" si="77"/>
        <v>3.0234732299607303E-7</v>
      </c>
      <c r="J340" s="3">
        <f t="shared" si="72"/>
        <v>978.7257773247826</v>
      </c>
      <c r="M340" s="2">
        <f t="shared" si="78"/>
        <v>10271.884906120458</v>
      </c>
      <c r="N340" s="1">
        <f t="shared" si="73"/>
        <v>221.39274811021704</v>
      </c>
      <c r="O340" s="1">
        <f t="shared" si="74"/>
        <v>25337.16716288128</v>
      </c>
    </row>
    <row r="341" spans="1:15" x14ac:dyDescent="0.15">
      <c r="A341" s="2">
        <f t="shared" si="75"/>
        <v>33800</v>
      </c>
      <c r="B341" s="1">
        <f t="shared" si="66"/>
        <v>526.4056888235308</v>
      </c>
      <c r="C341" s="8">
        <f t="shared" si="67"/>
        <v>0.2487739550205722</v>
      </c>
      <c r="D341" s="4">
        <f t="shared" si="68"/>
        <v>7.7004212626674172E-4</v>
      </c>
      <c r="E341" s="8">
        <f t="shared" si="69"/>
        <v>0.32391596414700524</v>
      </c>
      <c r="F341" s="1">
        <f t="shared" si="76"/>
        <v>398.37200000000007</v>
      </c>
      <c r="G341" s="1">
        <f t="shared" si="70"/>
        <v>-61.297999999999945</v>
      </c>
      <c r="H341" s="11">
        <f t="shared" si="71"/>
        <v>0.76802005012531338</v>
      </c>
      <c r="I341" s="5">
        <f t="shared" si="77"/>
        <v>3.0212219209730986E-7</v>
      </c>
      <c r="J341" s="3">
        <f t="shared" si="72"/>
        <v>978.28875737176907</v>
      </c>
      <c r="M341" s="2">
        <f t="shared" si="78"/>
        <v>10302.365276761764</v>
      </c>
      <c r="N341" s="1">
        <f t="shared" si="73"/>
        <v>221.19462570104855</v>
      </c>
      <c r="O341" s="1">
        <f t="shared" si="74"/>
        <v>25218.159621514675</v>
      </c>
    </row>
    <row r="342" spans="1:15" x14ac:dyDescent="0.15">
      <c r="A342" s="2">
        <f t="shared" si="75"/>
        <v>33900</v>
      </c>
      <c r="B342" s="1">
        <f t="shared" si="66"/>
        <v>523.93088036106042</v>
      </c>
      <c r="C342" s="8">
        <f t="shared" si="67"/>
        <v>0.24760438580390379</v>
      </c>
      <c r="D342" s="4">
        <f t="shared" si="68"/>
        <v>7.6710741741898257E-4</v>
      </c>
      <c r="E342" s="8">
        <f t="shared" si="69"/>
        <v>0.32268148746905873</v>
      </c>
      <c r="F342" s="1">
        <f t="shared" si="76"/>
        <v>398.01600000000008</v>
      </c>
      <c r="G342" s="1">
        <f t="shared" si="70"/>
        <v>-61.65399999999994</v>
      </c>
      <c r="H342" s="11">
        <f t="shared" si="71"/>
        <v>0.76733371891266633</v>
      </c>
      <c r="I342" s="5">
        <f t="shared" si="77"/>
        <v>3.0189697412818494E-7</v>
      </c>
      <c r="J342" s="3">
        <f t="shared" si="72"/>
        <v>977.85154210646931</v>
      </c>
      <c r="M342" s="2">
        <f t="shared" si="78"/>
        <v>10332.845647403072</v>
      </c>
      <c r="N342" s="1">
        <f t="shared" si="73"/>
        <v>220.99650329188006</v>
      </c>
      <c r="O342" s="1">
        <f t="shared" si="74"/>
        <v>25099.605162067888</v>
      </c>
    </row>
    <row r="343" spans="1:15" x14ac:dyDescent="0.15">
      <c r="A343" s="2">
        <f t="shared" si="75"/>
        <v>34000</v>
      </c>
      <c r="B343" s="1">
        <f t="shared" si="66"/>
        <v>521.46550785324507</v>
      </c>
      <c r="C343" s="8">
        <f t="shared" si="67"/>
        <v>0.24643927592308368</v>
      </c>
      <c r="D343" s="4">
        <f t="shared" si="68"/>
        <v>7.6418128196400722E-4</v>
      </c>
      <c r="E343" s="8">
        <f t="shared" si="69"/>
        <v>0.32145061716366619</v>
      </c>
      <c r="F343" s="1">
        <f t="shared" si="76"/>
        <v>397.66000000000008</v>
      </c>
      <c r="G343" s="1">
        <f t="shared" si="70"/>
        <v>-62.009999999999934</v>
      </c>
      <c r="H343" s="11">
        <f t="shared" si="71"/>
        <v>0.76664738770001939</v>
      </c>
      <c r="I343" s="5">
        <f t="shared" si="77"/>
        <v>3.0167166901405841E-7</v>
      </c>
      <c r="J343" s="3">
        <f t="shared" si="72"/>
        <v>977.41413126678299</v>
      </c>
      <c r="M343" s="2">
        <f t="shared" si="78"/>
        <v>10363.326018044379</v>
      </c>
      <c r="N343" s="1">
        <f t="shared" si="73"/>
        <v>220.79838088271157</v>
      </c>
      <c r="O343" s="1">
        <f t="shared" si="74"/>
        <v>24981.502463448636</v>
      </c>
    </row>
    <row r="344" spans="1:15" x14ac:dyDescent="0.15">
      <c r="A344" s="2">
        <f t="shared" si="75"/>
        <v>34100</v>
      </c>
      <c r="B344" s="1">
        <f t="shared" si="66"/>
        <v>519.00954372178558</v>
      </c>
      <c r="C344" s="8">
        <f t="shared" si="67"/>
        <v>0.24527861234488921</v>
      </c>
      <c r="D344" s="4">
        <f t="shared" si="68"/>
        <v>7.6126370249729306E-4</v>
      </c>
      <c r="E344" s="8">
        <f t="shared" si="69"/>
        <v>0.32022334590966617</v>
      </c>
      <c r="F344" s="1">
        <f t="shared" si="76"/>
        <v>397.30400000000009</v>
      </c>
      <c r="G344" s="1">
        <f t="shared" si="70"/>
        <v>-62.365999999999929</v>
      </c>
      <c r="H344" s="11">
        <f t="shared" si="71"/>
        <v>0.76596105648737234</v>
      </c>
      <c r="I344" s="5">
        <f t="shared" si="77"/>
        <v>3.0144627668022059E-7</v>
      </c>
      <c r="J344" s="3">
        <f t="shared" si="72"/>
        <v>976.97652459002313</v>
      </c>
      <c r="M344" s="2">
        <f t="shared" si="78"/>
        <v>10393.806388685685</v>
      </c>
      <c r="N344" s="1">
        <f t="shared" si="73"/>
        <v>220.60025847354308</v>
      </c>
      <c r="O344" s="1">
        <f t="shared" si="74"/>
        <v>24863.850207236945</v>
      </c>
    </row>
    <row r="345" spans="1:15" x14ac:dyDescent="0.15">
      <c r="A345" s="2">
        <f t="shared" si="75"/>
        <v>34200</v>
      </c>
      <c r="B345" s="1">
        <f t="shared" si="66"/>
        <v>516.562960444395</v>
      </c>
      <c r="C345" s="8">
        <f t="shared" si="67"/>
        <v>0.24412238206256853</v>
      </c>
      <c r="D345" s="4">
        <f t="shared" si="68"/>
        <v>7.5835466163411169E-4</v>
      </c>
      <c r="E345" s="8">
        <f t="shared" si="69"/>
        <v>0.31899966639422361</v>
      </c>
      <c r="F345" s="1">
        <f t="shared" si="76"/>
        <v>396.94800000000004</v>
      </c>
      <c r="G345" s="1">
        <f t="shared" si="70"/>
        <v>-62.72199999999998</v>
      </c>
      <c r="H345" s="11">
        <f t="shared" si="71"/>
        <v>0.76527472527472529</v>
      </c>
      <c r="I345" s="5">
        <f t="shared" si="77"/>
        <v>3.0122079705189308E-7</v>
      </c>
      <c r="J345" s="3">
        <f t="shared" si="72"/>
        <v>976.53872181291399</v>
      </c>
      <c r="M345" s="2">
        <f t="shared" si="78"/>
        <v>10424.286759326993</v>
      </c>
      <c r="N345" s="1">
        <f t="shared" si="73"/>
        <v>220.40213606437459</v>
      </c>
      <c r="O345" s="1">
        <f t="shared" si="74"/>
        <v>24746.647077682104</v>
      </c>
    </row>
    <row r="346" spans="1:15" x14ac:dyDescent="0.15">
      <c r="A346" s="2">
        <f t="shared" si="75"/>
        <v>34300</v>
      </c>
      <c r="B346" s="1">
        <f t="shared" si="66"/>
        <v>514.12573055473297</v>
      </c>
      <c r="C346" s="8">
        <f t="shared" si="67"/>
        <v>0.24297057209580952</v>
      </c>
      <c r="D346" s="4">
        <f t="shared" si="68"/>
        <v>7.5545414200952038E-4</v>
      </c>
      <c r="E346" s="8">
        <f t="shared" si="69"/>
        <v>0.3177795713128263</v>
      </c>
      <c r="F346" s="1">
        <f t="shared" si="76"/>
        <v>396.59200000000004</v>
      </c>
      <c r="G346" s="1">
        <f t="shared" si="70"/>
        <v>-63.077999999999975</v>
      </c>
      <c r="H346" s="11">
        <f t="shared" si="71"/>
        <v>0.76458839406207824</v>
      </c>
      <c r="I346" s="5">
        <f t="shared" si="77"/>
        <v>3.0099523005422818E-7</v>
      </c>
      <c r="J346" s="3">
        <f t="shared" si="72"/>
        <v>976.10072267158978</v>
      </c>
      <c r="M346" s="2">
        <f t="shared" si="78"/>
        <v>10454.767129968301</v>
      </c>
      <c r="N346" s="1">
        <f t="shared" si="73"/>
        <v>220.20401365520607</v>
      </c>
      <c r="O346" s="1">
        <f t="shared" si="74"/>
        <v>24629.891761699768</v>
      </c>
    </row>
    <row r="347" spans="1:15" x14ac:dyDescent="0.15">
      <c r="A347" s="2">
        <f t="shared" si="75"/>
        <v>34400</v>
      </c>
      <c r="B347" s="1">
        <f t="shared" si="66"/>
        <v>511.69782664234219</v>
      </c>
      <c r="C347" s="8">
        <f t="shared" si="67"/>
        <v>0.24182316949070992</v>
      </c>
      <c r="D347" s="4">
        <f t="shared" si="68"/>
        <v>7.5256212627835824E-4</v>
      </c>
      <c r="E347" s="8">
        <f t="shared" si="69"/>
        <v>0.31656305336928303</v>
      </c>
      <c r="F347" s="1">
        <f t="shared" si="76"/>
        <v>396.23600000000005</v>
      </c>
      <c r="G347" s="1">
        <f t="shared" si="70"/>
        <v>-63.433999999999969</v>
      </c>
      <c r="H347" s="11">
        <f t="shared" si="71"/>
        <v>0.7639020628494313</v>
      </c>
      <c r="I347" s="5">
        <f t="shared" si="77"/>
        <v>3.0076957561230922E-7</v>
      </c>
      <c r="J347" s="3">
        <f t="shared" si="72"/>
        <v>975.66252690159206</v>
      </c>
      <c r="M347" s="2">
        <f t="shared" si="78"/>
        <v>10485.247500609607</v>
      </c>
      <c r="N347" s="1">
        <f t="shared" si="73"/>
        <v>220.00589124603761</v>
      </c>
      <c r="O347" s="1">
        <f t="shared" si="74"/>
        <v>24513.582948868891</v>
      </c>
    </row>
    <row r="348" spans="1:15" x14ac:dyDescent="0.15">
      <c r="A348" s="2">
        <f t="shared" si="75"/>
        <v>34500</v>
      </c>
      <c r="B348" s="1">
        <f t="shared" si="66"/>
        <v>509.27922135258495</v>
      </c>
      <c r="C348" s="8">
        <f t="shared" si="67"/>
        <v>0.24068016131974715</v>
      </c>
      <c r="D348" s="4">
        <f t="shared" si="68"/>
        <v>7.4967859711524162E-4</v>
      </c>
      <c r="E348" s="8">
        <f t="shared" si="69"/>
        <v>0.31535010527572199</v>
      </c>
      <c r="F348" s="1">
        <f t="shared" si="76"/>
        <v>395.88000000000005</v>
      </c>
      <c r="G348" s="1">
        <f t="shared" si="70"/>
        <v>-63.789999999999964</v>
      </c>
      <c r="H348" s="11">
        <f t="shared" si="71"/>
        <v>0.76321573163678436</v>
      </c>
      <c r="I348" s="5">
        <f t="shared" si="77"/>
        <v>3.0054383365115033E-7</v>
      </c>
      <c r="J348" s="3">
        <f t="shared" si="72"/>
        <v>975.22413423786838</v>
      </c>
      <c r="M348" s="2">
        <f t="shared" si="78"/>
        <v>10515.727871250914</v>
      </c>
      <c r="N348" s="1">
        <f t="shared" si="73"/>
        <v>219.80776883686909</v>
      </c>
      <c r="O348" s="1">
        <f t="shared" si="74"/>
        <v>24397.719331428551</v>
      </c>
    </row>
    <row r="349" spans="1:15" x14ac:dyDescent="0.15">
      <c r="A349" s="2">
        <f t="shared" si="75"/>
        <v>34600</v>
      </c>
      <c r="B349" s="1">
        <f t="shared" si="66"/>
        <v>506.86988738657914</v>
      </c>
      <c r="C349" s="8">
        <f t="shared" si="67"/>
        <v>0.23954153468174819</v>
      </c>
      <c r="D349" s="4">
        <f t="shared" si="68"/>
        <v>7.4680353721455885E-4</v>
      </c>
      <c r="E349" s="8">
        <f t="shared" si="69"/>
        <v>0.31414071975258834</v>
      </c>
      <c r="F349" s="1">
        <f t="shared" si="76"/>
        <v>395.52400000000006</v>
      </c>
      <c r="G349" s="1">
        <f t="shared" si="70"/>
        <v>-64.145999999999958</v>
      </c>
      <c r="H349" s="11">
        <f t="shared" si="71"/>
        <v>0.7625294004241373</v>
      </c>
      <c r="I349" s="5">
        <f t="shared" si="77"/>
        <v>3.0031800409569671E-7</v>
      </c>
      <c r="J349" s="3">
        <f t="shared" si="72"/>
        <v>974.78554441477024</v>
      </c>
      <c r="M349" s="2">
        <f t="shared" si="78"/>
        <v>10546.20824189222</v>
      </c>
      <c r="N349" s="1">
        <f t="shared" si="73"/>
        <v>219.6096464277006</v>
      </c>
      <c r="O349" s="1">
        <f t="shared" si="74"/>
        <v>24282.299604275249</v>
      </c>
    </row>
    <row r="350" spans="1:15" x14ac:dyDescent="0.15">
      <c r="A350" s="2">
        <f t="shared" si="75"/>
        <v>34700</v>
      </c>
      <c r="B350" s="1">
        <f t="shared" si="66"/>
        <v>504.46979750113582</v>
      </c>
      <c r="C350" s="8">
        <f t="shared" si="67"/>
        <v>0.23840727670186002</v>
      </c>
      <c r="D350" s="4">
        <f t="shared" si="68"/>
        <v>7.4393692929046722E-4</v>
      </c>
      <c r="E350" s="8">
        <f t="shared" si="69"/>
        <v>0.31293488952864301</v>
      </c>
      <c r="F350" s="1">
        <f t="shared" si="76"/>
        <v>395.16800000000006</v>
      </c>
      <c r="G350" s="1">
        <f t="shared" si="70"/>
        <v>-64.501999999999953</v>
      </c>
      <c r="H350" s="11">
        <f t="shared" si="71"/>
        <v>0.76184306921149036</v>
      </c>
      <c r="I350" s="5">
        <f t="shared" si="77"/>
        <v>3.0009208687082481E-7</v>
      </c>
      <c r="J350" s="3">
        <f t="shared" si="72"/>
        <v>974.34675716605125</v>
      </c>
      <c r="M350" s="2">
        <f t="shared" si="78"/>
        <v>10576.688612533528</v>
      </c>
      <c r="N350" s="1">
        <f t="shared" si="73"/>
        <v>219.41152401853208</v>
      </c>
      <c r="O350" s="1">
        <f t="shared" si="74"/>
        <v>24167.322464959656</v>
      </c>
    </row>
    <row r="351" spans="1:15" x14ac:dyDescent="0.15">
      <c r="A351" s="2">
        <f t="shared" si="75"/>
        <v>34800</v>
      </c>
      <c r="B351" s="1">
        <f t="shared" si="66"/>
        <v>502.07892450869332</v>
      </c>
      <c r="C351" s="8">
        <f t="shared" si="67"/>
        <v>0.23727737453151859</v>
      </c>
      <c r="D351" s="4">
        <f t="shared" si="68"/>
        <v>7.410787560768842E-4</v>
      </c>
      <c r="E351" s="8">
        <f t="shared" si="69"/>
        <v>0.31173260734095892</v>
      </c>
      <c r="F351" s="1">
        <f t="shared" si="76"/>
        <v>394.81200000000007</v>
      </c>
      <c r="G351" s="1">
        <f t="shared" si="70"/>
        <v>-64.857999999999947</v>
      </c>
      <c r="H351" s="11">
        <f t="shared" si="71"/>
        <v>0.76115673799884331</v>
      </c>
      <c r="I351" s="5">
        <f t="shared" si="77"/>
        <v>2.998660819013417E-7</v>
      </c>
      <c r="J351" s="3">
        <f t="shared" si="72"/>
        <v>973.90777222486531</v>
      </c>
      <c r="M351" s="2">
        <f t="shared" si="78"/>
        <v>10607.168983174835</v>
      </c>
      <c r="N351" s="1">
        <f t="shared" si="73"/>
        <v>219.21340160936359</v>
      </c>
      <c r="O351" s="1">
        <f t="shared" si="74"/>
        <v>24052.786613683711</v>
      </c>
    </row>
    <row r="352" spans="1:15" x14ac:dyDescent="0.15">
      <c r="A352" s="2">
        <f t="shared" si="75"/>
        <v>34900</v>
      </c>
      <c r="B352" s="1">
        <f t="shared" si="66"/>
        <v>499.69724127725613</v>
      </c>
      <c r="C352" s="8">
        <f t="shared" si="67"/>
        <v>0.23615181534841972</v>
      </c>
      <c r="D352" s="4">
        <f t="shared" si="68"/>
        <v>7.382290003274879E-4</v>
      </c>
      <c r="E352" s="8">
        <f t="shared" si="69"/>
        <v>0.31053386593492127</v>
      </c>
      <c r="F352" s="1">
        <f t="shared" si="76"/>
        <v>394.45600000000002</v>
      </c>
      <c r="G352" s="1">
        <f t="shared" si="70"/>
        <v>-65.213999999999999</v>
      </c>
      <c r="H352" s="11">
        <f t="shared" si="71"/>
        <v>0.76047040678619626</v>
      </c>
      <c r="I352" s="5">
        <f t="shared" si="77"/>
        <v>2.9963998911198619E-7</v>
      </c>
      <c r="J352" s="3">
        <f t="shared" si="72"/>
        <v>973.46858932376449</v>
      </c>
      <c r="M352" s="2">
        <f t="shared" si="78"/>
        <v>10637.649353816141</v>
      </c>
      <c r="N352" s="1">
        <f t="shared" si="73"/>
        <v>219.0152792001951</v>
      </c>
      <c r="O352" s="1">
        <f t="shared" si="74"/>
        <v>23938.690753297516</v>
      </c>
    </row>
    <row r="353" spans="1:15" x14ac:dyDescent="0.15">
      <c r="A353" s="2">
        <f t="shared" si="75"/>
        <v>35000</v>
      </c>
      <c r="B353" s="1">
        <f t="shared" si="66"/>
        <v>497.3247207303296</v>
      </c>
      <c r="C353" s="8">
        <f t="shared" si="67"/>
        <v>0.23503058635648846</v>
      </c>
      <c r="D353" s="4">
        <f t="shared" si="68"/>
        <v>7.3538764481570766E-4</v>
      </c>
      <c r="E353" s="8">
        <f t="shared" si="69"/>
        <v>0.30933865806422373</v>
      </c>
      <c r="F353" s="1">
        <f t="shared" si="76"/>
        <v>394.1</v>
      </c>
      <c r="G353" s="1">
        <f t="shared" si="70"/>
        <v>-65.569999999999993</v>
      </c>
      <c r="H353" s="11">
        <f t="shared" si="71"/>
        <v>0.75978407557354921</v>
      </c>
      <c r="I353" s="5">
        <f t="shared" si="77"/>
        <v>2.9941380842742781E-7</v>
      </c>
      <c r="J353" s="3">
        <f t="shared" si="72"/>
        <v>973.0292081946975</v>
      </c>
      <c r="M353" s="2">
        <f t="shared" si="78"/>
        <v>10668.129724457449</v>
      </c>
      <c r="N353" s="1">
        <f t="shared" si="73"/>
        <v>218.8171567910266</v>
      </c>
      <c r="O353" s="1">
        <f t="shared" si="74"/>
        <v>23825.033589296483</v>
      </c>
    </row>
    <row r="354" spans="1:15" x14ac:dyDescent="0.15">
      <c r="A354" s="2">
        <f t="shared" si="75"/>
        <v>35100</v>
      </c>
      <c r="B354" s="1">
        <f t="shared" si="66"/>
        <v>494.96133584685742</v>
      </c>
      <c r="C354" s="8">
        <f t="shared" si="67"/>
        <v>0.23391367478584946</v>
      </c>
      <c r="D354" s="4">
        <f t="shared" si="68"/>
        <v>7.3255467233472268E-4</v>
      </c>
      <c r="E354" s="8">
        <f t="shared" si="69"/>
        <v>0.30814697649086742</v>
      </c>
      <c r="F354" s="1">
        <f t="shared" si="76"/>
        <v>393.74400000000003</v>
      </c>
      <c r="G354" s="1">
        <f t="shared" si="70"/>
        <v>-65.925999999999988</v>
      </c>
      <c r="H354" s="11">
        <f t="shared" si="71"/>
        <v>0.75909774436090227</v>
      </c>
      <c r="I354" s="5">
        <f t="shared" si="77"/>
        <v>2.9918753977226761E-7</v>
      </c>
      <c r="J354" s="3">
        <f t="shared" si="72"/>
        <v>972.58962856900746</v>
      </c>
      <c r="M354" s="2">
        <f t="shared" si="78"/>
        <v>10698.610095098757</v>
      </c>
      <c r="N354" s="1">
        <f t="shared" si="73"/>
        <v>218.61903438185811</v>
      </c>
      <c r="O354" s="1">
        <f t="shared" si="74"/>
        <v>23711.813829818144</v>
      </c>
    </row>
    <row r="355" spans="1:15" x14ac:dyDescent="0.15">
      <c r="A355" s="2">
        <f t="shared" si="75"/>
        <v>35200</v>
      </c>
      <c r="B355" s="1">
        <f t="shared" si="66"/>
        <v>492.60705966115586</v>
      </c>
      <c r="C355" s="8">
        <f t="shared" si="67"/>
        <v>0.23280106789279578</v>
      </c>
      <c r="D355" s="4">
        <f t="shared" si="68"/>
        <v>7.2973006569745306E-4</v>
      </c>
      <c r="E355" s="8">
        <f t="shared" si="69"/>
        <v>0.30695881398515756</v>
      </c>
      <c r="F355" s="1">
        <f t="shared" si="76"/>
        <v>393.38800000000003</v>
      </c>
      <c r="G355" s="1">
        <f t="shared" si="70"/>
        <v>-66.281999999999982</v>
      </c>
      <c r="H355" s="11">
        <f t="shared" si="71"/>
        <v>0.75841141314825522</v>
      </c>
      <c r="I355" s="5">
        <f t="shared" si="77"/>
        <v>2.9896118307103756E-7</v>
      </c>
      <c r="J355" s="3">
        <f t="shared" si="72"/>
        <v>972.14985017743015</v>
      </c>
      <c r="M355" s="2">
        <f t="shared" si="78"/>
        <v>10729.090465740062</v>
      </c>
      <c r="N355" s="1">
        <f t="shared" si="73"/>
        <v>218.42091197268962</v>
      </c>
      <c r="O355" s="1">
        <f t="shared" si="74"/>
        <v>23599.030185639273</v>
      </c>
    </row>
    <row r="356" spans="1:15" x14ac:dyDescent="0.15">
      <c r="A356" s="2">
        <f t="shared" si="75"/>
        <v>35300</v>
      </c>
      <c r="B356" s="1">
        <f t="shared" si="66"/>
        <v>490.2618652628538</v>
      </c>
      <c r="C356" s="8">
        <f t="shared" si="67"/>
        <v>0.23169275295976077</v>
      </c>
      <c r="D356" s="4">
        <f t="shared" si="68"/>
        <v>7.2691380773656018E-4</v>
      </c>
      <c r="E356" s="8">
        <f t="shared" si="69"/>
        <v>0.30577416332570356</v>
      </c>
      <c r="F356" s="1">
        <f t="shared" si="76"/>
        <v>393.03200000000004</v>
      </c>
      <c r="G356" s="1">
        <f t="shared" si="70"/>
        <v>-66.637999999999977</v>
      </c>
      <c r="H356" s="11">
        <f t="shared" si="71"/>
        <v>0.75772508193560828</v>
      </c>
      <c r="I356" s="5">
        <f t="shared" si="77"/>
        <v>2.9873473824820152E-7</v>
      </c>
      <c r="J356" s="3">
        <f t="shared" si="72"/>
        <v>971.70987275009202</v>
      </c>
      <c r="M356" s="2">
        <f t="shared" si="78"/>
        <v>10759.57083638137</v>
      </c>
      <c r="N356" s="1">
        <f t="shared" si="73"/>
        <v>218.22278956352113</v>
      </c>
      <c r="O356" s="1">
        <f t="shared" si="74"/>
        <v>23486.681370172795</v>
      </c>
    </row>
    <row r="357" spans="1:15" x14ac:dyDescent="0.15">
      <c r="A357" s="2">
        <f t="shared" si="75"/>
        <v>35400</v>
      </c>
      <c r="B357" s="1">
        <f t="shared" si="66"/>
        <v>487.92572579682565</v>
      </c>
      <c r="C357" s="8">
        <f t="shared" si="67"/>
        <v>0.23058871729528621</v>
      </c>
      <c r="D357" s="4">
        <f t="shared" si="68"/>
        <v>7.2410588130443715E-4</v>
      </c>
      <c r="E357" s="8">
        <f t="shared" si="69"/>
        <v>0.30459301729941468</v>
      </c>
      <c r="F357" s="1">
        <f t="shared" si="76"/>
        <v>392.67600000000004</v>
      </c>
      <c r="G357" s="1">
        <f t="shared" si="70"/>
        <v>-66.993999999999971</v>
      </c>
      <c r="H357" s="11">
        <f t="shared" si="71"/>
        <v>0.75703875072296123</v>
      </c>
      <c r="I357" s="5">
        <f t="shared" si="77"/>
        <v>2.9850820522815403E-7</v>
      </c>
      <c r="J357" s="3">
        <f t="shared" si="72"/>
        <v>971.26969601650808</v>
      </c>
      <c r="M357" s="2">
        <f t="shared" si="78"/>
        <v>10790.051207022678</v>
      </c>
      <c r="N357" s="1">
        <f t="shared" si="73"/>
        <v>218.02466715435264</v>
      </c>
      <c r="O357" s="1">
        <f t="shared" si="74"/>
        <v>23374.76609946492</v>
      </c>
    </row>
    <row r="358" spans="1:15" x14ac:dyDescent="0.15">
      <c r="A358" s="2">
        <f t="shared" si="75"/>
        <v>35500</v>
      </c>
      <c r="B358" s="1">
        <f t="shared" si="66"/>
        <v>485.59861446313039</v>
      </c>
      <c r="C358" s="8">
        <f t="shared" si="67"/>
        <v>0.22948894823399357</v>
      </c>
      <c r="D358" s="4">
        <f t="shared" si="68"/>
        <v>7.2130626927320747E-4</v>
      </c>
      <c r="E358" s="8">
        <f t="shared" si="69"/>
        <v>0.30341536870149993</v>
      </c>
      <c r="F358" s="1">
        <f t="shared" si="76"/>
        <v>392.32000000000005</v>
      </c>
      <c r="G358" s="1">
        <f t="shared" si="70"/>
        <v>-67.349999999999966</v>
      </c>
      <c r="H358" s="11">
        <f t="shared" si="71"/>
        <v>0.75635241951031429</v>
      </c>
      <c r="I358" s="5">
        <f t="shared" si="77"/>
        <v>2.9828158393522175E-7</v>
      </c>
      <c r="J358" s="3">
        <f t="shared" si="72"/>
        <v>970.82931970558036</v>
      </c>
      <c r="M358" s="2">
        <f t="shared" si="78"/>
        <v>10820.531577663984</v>
      </c>
      <c r="N358" s="1">
        <f t="shared" si="73"/>
        <v>217.82654474518415</v>
      </c>
      <c r="O358" s="1">
        <f t="shared" si="74"/>
        <v>23263.283092191916</v>
      </c>
    </row>
    <row r="359" spans="1:15" x14ac:dyDescent="0.15">
      <c r="A359" s="2">
        <f t="shared" si="75"/>
        <v>35600</v>
      </c>
      <c r="B359" s="1">
        <f t="shared" si="66"/>
        <v>483.28050451694594</v>
      </c>
      <c r="C359" s="8">
        <f t="shared" si="67"/>
        <v>0.22839343313655291</v>
      </c>
      <c r="D359" s="4">
        <f t="shared" si="68"/>
        <v>7.1851495453471718E-4</v>
      </c>
      <c r="E359" s="8">
        <f t="shared" si="69"/>
        <v>0.30224121033546447</v>
      </c>
      <c r="F359" s="1">
        <f t="shared" si="76"/>
        <v>391.96400000000006</v>
      </c>
      <c r="G359" s="1">
        <f t="shared" si="70"/>
        <v>-67.70599999999996</v>
      </c>
      <c r="H359" s="11">
        <f t="shared" si="71"/>
        <v>0.75566608829766724</v>
      </c>
      <c r="I359" s="5">
        <f t="shared" si="77"/>
        <v>2.9805487429366208E-7</v>
      </c>
      <c r="J359" s="3">
        <f t="shared" si="72"/>
        <v>970.38874354559573</v>
      </c>
      <c r="M359" s="2">
        <f t="shared" si="78"/>
        <v>10851.011948305291</v>
      </c>
      <c r="N359" s="1">
        <f t="shared" si="73"/>
        <v>217.62842233601563</v>
      </c>
      <c r="O359" s="1">
        <f t="shared" si="74"/>
        <v>23152.23106965726</v>
      </c>
    </row>
    <row r="360" spans="1:15" x14ac:dyDescent="0.15">
      <c r="A360" s="2">
        <f t="shared" si="75"/>
        <v>35700</v>
      </c>
      <c r="B360" s="1">
        <f t="shared" si="66"/>
        <v>480.97136926850834</v>
      </c>
      <c r="C360" s="8">
        <f t="shared" si="67"/>
        <v>0.22730215938965423</v>
      </c>
      <c r="D360" s="4">
        <f t="shared" si="68"/>
        <v>7.1573192000053349E-4</v>
      </c>
      <c r="E360" s="8">
        <f t="shared" si="69"/>
        <v>0.3010705350131091</v>
      </c>
      <c r="F360" s="1">
        <f t="shared" si="76"/>
        <v>391.60800000000006</v>
      </c>
      <c r="G360" s="1">
        <f t="shared" si="70"/>
        <v>-68.061999999999955</v>
      </c>
      <c r="H360" s="11">
        <f t="shared" si="71"/>
        <v>0.7549797570850203</v>
      </c>
      <c r="I360" s="5">
        <f t="shared" si="77"/>
        <v>2.9782807622766469E-7</v>
      </c>
      <c r="J360" s="3">
        <f t="shared" si="72"/>
        <v>969.94796726422396</v>
      </c>
      <c r="M360" s="2">
        <f t="shared" si="78"/>
        <v>10881.492318946597</v>
      </c>
      <c r="N360" s="1">
        <f t="shared" si="73"/>
        <v>217.43029992684714</v>
      </c>
      <c r="O360" s="1">
        <f t="shared" si="74"/>
        <v>23041.608755788697</v>
      </c>
    </row>
    <row r="361" spans="1:15" x14ac:dyDescent="0.15">
      <c r="A361" s="2">
        <f t="shared" si="75"/>
        <v>35800</v>
      </c>
      <c r="B361" s="1">
        <f t="shared" si="66"/>
        <v>478.67118208304487</v>
      </c>
      <c r="C361" s="8">
        <f t="shared" si="67"/>
        <v>0.22621511440597583</v>
      </c>
      <c r="D361" s="4">
        <f t="shared" si="68"/>
        <v>7.1295714860193594E-4</v>
      </c>
      <c r="E361" s="8">
        <f t="shared" si="69"/>
        <v>0.29990333555452658</v>
      </c>
      <c r="F361" s="1">
        <f t="shared" si="76"/>
        <v>391.25200000000007</v>
      </c>
      <c r="G361" s="1">
        <f t="shared" si="70"/>
        <v>-68.41799999999995</v>
      </c>
      <c r="H361" s="11">
        <f t="shared" si="71"/>
        <v>0.75429342587237336</v>
      </c>
      <c r="I361" s="5">
        <f t="shared" si="77"/>
        <v>2.9760118966135024E-7</v>
      </c>
      <c r="J361" s="3">
        <f t="shared" si="72"/>
        <v>969.50699058851558</v>
      </c>
      <c r="M361" s="2">
        <f t="shared" si="78"/>
        <v>10911.972689587905</v>
      </c>
      <c r="N361" s="1">
        <f t="shared" si="73"/>
        <v>217.23217751767865</v>
      </c>
      <c r="O361" s="1">
        <f t="shared" si="74"/>
        <v>22931.414877135008</v>
      </c>
    </row>
    <row r="362" spans="1:15" x14ac:dyDescent="0.15">
      <c r="A362" s="2">
        <f t="shared" si="75"/>
        <v>35900</v>
      </c>
      <c r="B362" s="1">
        <f t="shared" si="66"/>
        <v>476.37991638071298</v>
      </c>
      <c r="C362" s="8">
        <f t="shared" si="67"/>
        <v>0.22513228562415546</v>
      </c>
      <c r="D362" s="4">
        <f t="shared" si="68"/>
        <v>7.1019062328991423E-4</v>
      </c>
      <c r="E362" s="8">
        <f t="shared" si="69"/>
        <v>0.29873960478810074</v>
      </c>
      <c r="F362" s="1">
        <f t="shared" si="76"/>
        <v>390.89600000000007</v>
      </c>
      <c r="G362" s="1">
        <f t="shared" si="70"/>
        <v>-68.773999999999944</v>
      </c>
      <c r="H362" s="11">
        <f t="shared" si="71"/>
        <v>0.75360709465972631</v>
      </c>
      <c r="I362" s="5">
        <f t="shared" si="77"/>
        <v>2.9737421451877121E-7</v>
      </c>
      <c r="J362" s="3">
        <f t="shared" si="72"/>
        <v>969.06581324490037</v>
      </c>
      <c r="M362" s="2">
        <f t="shared" si="78"/>
        <v>10942.453060229212</v>
      </c>
      <c r="N362" s="1">
        <f t="shared" si="73"/>
        <v>217.03405510851013</v>
      </c>
      <c r="O362" s="1">
        <f t="shared" si="74"/>
        <v>22821.648162863192</v>
      </c>
    </row>
    <row r="363" spans="1:15" x14ac:dyDescent="0.15">
      <c r="A363" s="2">
        <f t="shared" si="75"/>
        <v>36000</v>
      </c>
      <c r="B363" s="1">
        <f t="shared" si="66"/>
        <v>474.09754563653701</v>
      </c>
      <c r="C363" s="8">
        <f t="shared" si="67"/>
        <v>0.22405366050876041</v>
      </c>
      <c r="D363" s="4">
        <f t="shared" si="68"/>
        <v>7.0743232703516384E-4</v>
      </c>
      <c r="E363" s="8">
        <f t="shared" si="69"/>
        <v>0.29757933555050442</v>
      </c>
      <c r="F363" s="1">
        <f t="shared" si="76"/>
        <v>390.54000000000008</v>
      </c>
      <c r="G363" s="1">
        <f t="shared" si="70"/>
        <v>-69.129999999999939</v>
      </c>
      <c r="H363" s="11">
        <f t="shared" si="71"/>
        <v>0.75292076344707937</v>
      </c>
      <c r="I363" s="5">
        <f t="shared" si="77"/>
        <v>2.9714715072391202E-7</v>
      </c>
      <c r="J363" s="3">
        <f t="shared" si="72"/>
        <v>968.62443495918478</v>
      </c>
      <c r="M363" s="2">
        <f t="shared" si="78"/>
        <v>10972.933430870518</v>
      </c>
      <c r="N363" s="1">
        <f t="shared" si="73"/>
        <v>216.83593269934164</v>
      </c>
      <c r="O363" s="1">
        <f t="shared" si="74"/>
        <v>22712.307344755398</v>
      </c>
    </row>
    <row r="364" spans="1:15" x14ac:dyDescent="0.15">
      <c r="A364" s="2">
        <f t="shared" si="75"/>
        <v>36100</v>
      </c>
      <c r="B364" s="1">
        <f t="shared" si="66"/>
        <v>471.82404338034286</v>
      </c>
      <c r="C364" s="8">
        <f t="shared" si="67"/>
        <v>0.22297922655025654</v>
      </c>
      <c r="D364" s="4">
        <f t="shared" si="68"/>
        <v>7.0468224282807849E-4</v>
      </c>
      <c r="E364" s="8">
        <f t="shared" si="69"/>
        <v>0.29642252068669667</v>
      </c>
      <c r="F364" s="1">
        <f t="shared" si="76"/>
        <v>390.18400000000008</v>
      </c>
      <c r="G364" s="1">
        <f t="shared" si="70"/>
        <v>-69.485999999999933</v>
      </c>
      <c r="H364" s="11">
        <f t="shared" si="71"/>
        <v>0.75223443223443232</v>
      </c>
      <c r="I364" s="5">
        <f t="shared" si="77"/>
        <v>2.9691999820068834E-7</v>
      </c>
      <c r="J364" s="3">
        <f t="shared" si="72"/>
        <v>968.18285545655067</v>
      </c>
      <c r="M364" s="2">
        <f t="shared" si="78"/>
        <v>11003.413801511826</v>
      </c>
      <c r="N364" s="1">
        <f t="shared" si="73"/>
        <v>216.63781029017315</v>
      </c>
      <c r="O364" s="1">
        <f t="shared" si="74"/>
        <v>22603.391157205981</v>
      </c>
    </row>
    <row r="365" spans="1:15" x14ac:dyDescent="0.15">
      <c r="A365" s="2">
        <f t="shared" si="75"/>
        <v>36200</v>
      </c>
      <c r="B365" s="1">
        <f t="shared" ref="B365:B428" si="79">472.62*EXP(-32.2/1716/389.97*(A365-36100))</f>
        <v>470.35131063147395</v>
      </c>
      <c r="C365" s="8">
        <f t="shared" si="67"/>
        <v>0.22228322808670792</v>
      </c>
      <c r="D365" s="4">
        <f t="shared" si="68"/>
        <v>7.0286817029000122E-4</v>
      </c>
      <c r="E365" s="8">
        <f t="shared" si="69"/>
        <v>0.29565943638888986</v>
      </c>
      <c r="F365" s="1">
        <v>389.97</v>
      </c>
      <c r="G365" s="1">
        <f t="shared" si="70"/>
        <v>-69.699999999999989</v>
      </c>
      <c r="H365" s="11">
        <f t="shared" si="71"/>
        <v>0.75182186234817816</v>
      </c>
      <c r="I365" s="5">
        <f t="shared" si="77"/>
        <v>2.9678340872809302E-7</v>
      </c>
      <c r="J365" s="3">
        <f t="shared" si="72"/>
        <v>967.91731465037856</v>
      </c>
      <c r="M365" s="2">
        <f t="shared" si="78"/>
        <v>11033.894172153134</v>
      </c>
      <c r="N365">
        <v>216.65</v>
      </c>
      <c r="O365" s="1">
        <f>22631*EXP(-9.81/287/216.65*(M365-11000))</f>
        <v>22510.302990886219</v>
      </c>
    </row>
    <row r="366" spans="1:15" x14ac:dyDescent="0.15">
      <c r="A366" s="2">
        <f t="shared" si="75"/>
        <v>36300</v>
      </c>
      <c r="B366" s="1">
        <f t="shared" si="79"/>
        <v>468.09351151611298</v>
      </c>
      <c r="C366" s="8">
        <f t="shared" si="67"/>
        <v>0.22121621527226512</v>
      </c>
      <c r="D366" s="4">
        <f t="shared" si="68"/>
        <v>6.9949423447388632E-4</v>
      </c>
      <c r="E366" s="8">
        <f t="shared" si="69"/>
        <v>0.29424020017366442</v>
      </c>
      <c r="F366" s="1">
        <v>389.97</v>
      </c>
      <c r="G366" s="1">
        <f t="shared" si="70"/>
        <v>-69.699999999999989</v>
      </c>
      <c r="H366" s="11">
        <f t="shared" si="71"/>
        <v>0.75182186234817816</v>
      </c>
      <c r="I366" s="5">
        <f t="shared" si="77"/>
        <v>2.9678340872809302E-7</v>
      </c>
      <c r="J366" s="3">
        <f t="shared" si="72"/>
        <v>967.91731465037856</v>
      </c>
      <c r="M366" s="2">
        <f t="shared" si="78"/>
        <v>11064.37454279444</v>
      </c>
      <c r="N366">
        <v>216.65</v>
      </c>
      <c r="O366" s="1">
        <f>22631*EXP(-9.81/287/216.65*(M366-11000))</f>
        <v>22402.312336269726</v>
      </c>
    </row>
    <row r="367" spans="1:15" x14ac:dyDescent="0.15">
      <c r="A367" s="2">
        <f t="shared" si="75"/>
        <v>36400</v>
      </c>
      <c r="B367" s="1">
        <f t="shared" si="79"/>
        <v>465.84655037808955</v>
      </c>
      <c r="C367" s="8">
        <f t="shared" si="67"/>
        <v>0.22015432437527863</v>
      </c>
      <c r="D367" s="4">
        <f t="shared" si="68"/>
        <v>6.9613649435900293E-4</v>
      </c>
      <c r="E367" s="8">
        <f t="shared" si="69"/>
        <v>0.2928277766327077</v>
      </c>
      <c r="F367" s="1">
        <v>389.97</v>
      </c>
      <c r="G367" s="1">
        <f t="shared" si="70"/>
        <v>-69.699999999999989</v>
      </c>
      <c r="H367" s="11">
        <f t="shared" si="71"/>
        <v>0.75182186234817816</v>
      </c>
      <c r="I367" s="5">
        <f t="shared" si="77"/>
        <v>2.9678340872809302E-7</v>
      </c>
      <c r="J367" s="3">
        <f t="shared" si="72"/>
        <v>967.91731465037856</v>
      </c>
      <c r="M367" s="2">
        <f t="shared" si="78"/>
        <v>11094.854913435747</v>
      </c>
      <c r="N367">
        <v>216.65</v>
      </c>
      <c r="O367" s="1">
        <f>22631*EXP(-9.81/287/216.65*(M367-11000))</f>
        <v>22294.839754710229</v>
      </c>
    </row>
    <row r="368" spans="1:15" x14ac:dyDescent="0.15">
      <c r="A368" s="2">
        <f t="shared" si="75"/>
        <v>36500</v>
      </c>
      <c r="B368" s="1">
        <f t="shared" si="79"/>
        <v>463.61037519251283</v>
      </c>
      <c r="C368" s="8">
        <f t="shared" si="67"/>
        <v>0.21909753080931607</v>
      </c>
      <c r="D368" s="4">
        <f t="shared" si="68"/>
        <v>6.9279487220210052E-4</v>
      </c>
      <c r="E368" s="8">
        <f t="shared" si="69"/>
        <v>0.29142213306354908</v>
      </c>
      <c r="F368" s="1">
        <v>389.97</v>
      </c>
      <c r="G368" s="1">
        <f t="shared" si="70"/>
        <v>-69.699999999999989</v>
      </c>
      <c r="H368" s="11">
        <f t="shared" si="71"/>
        <v>0.75182186234817816</v>
      </c>
      <c r="I368" s="5">
        <f t="shared" si="77"/>
        <v>2.9678340872809302E-7</v>
      </c>
      <c r="J368" s="3">
        <f t="shared" si="72"/>
        <v>967.91731465037856</v>
      </c>
      <c r="M368" s="2">
        <f t="shared" ref="M368:M431" si="80">A368/3.2808</f>
        <v>11125.335284077053</v>
      </c>
      <c r="N368">
        <v>216.65</v>
      </c>
      <c r="O368" s="1">
        <f t="shared" ref="O368:O431" si="81">22631*EXP(-9.81/287/216.65*(M368-11000))</f>
        <v>22187.882760810335</v>
      </c>
    </row>
    <row r="369" spans="1:15" x14ac:dyDescent="0.15">
      <c r="A369" s="2">
        <f t="shared" si="75"/>
        <v>36600</v>
      </c>
      <c r="B369" s="1">
        <f t="shared" si="79"/>
        <v>461.38493418422365</v>
      </c>
      <c r="C369" s="8">
        <f t="shared" si="67"/>
        <v>0.2180458101059658</v>
      </c>
      <c r="D369" s="4">
        <f t="shared" si="68"/>
        <v>6.8946929063311432E-4</v>
      </c>
      <c r="E369" s="8">
        <f t="shared" si="69"/>
        <v>0.29002323692069765</v>
      </c>
      <c r="F369" s="1">
        <v>389.97</v>
      </c>
      <c r="G369" s="1">
        <f t="shared" si="70"/>
        <v>-69.699999999999989</v>
      </c>
      <c r="H369" s="11">
        <f t="shared" si="71"/>
        <v>0.75182186234817816</v>
      </c>
      <c r="I369" s="5">
        <f t="shared" si="77"/>
        <v>2.9678340872809302E-7</v>
      </c>
      <c r="J369" s="3">
        <f t="shared" si="72"/>
        <v>967.91731465037856</v>
      </c>
      <c r="M369" s="2">
        <f t="shared" si="80"/>
        <v>11155.815654718361</v>
      </c>
      <c r="N369">
        <v>216.65</v>
      </c>
      <c r="O369" s="1">
        <f t="shared" si="81"/>
        <v>22081.438881096044</v>
      </c>
    </row>
    <row r="370" spans="1:15" x14ac:dyDescent="0.15">
      <c r="A370" s="2">
        <f t="shared" si="75"/>
        <v>36700</v>
      </c>
      <c r="B370" s="1">
        <f t="shared" si="79"/>
        <v>459.17017582659628</v>
      </c>
      <c r="C370" s="8">
        <f t="shared" si="67"/>
        <v>0.21699913791427045</v>
      </c>
      <c r="D370" s="4">
        <f t="shared" si="68"/>
        <v>6.8615967265337461E-4</v>
      </c>
      <c r="E370" s="8">
        <f t="shared" si="69"/>
        <v>0.28863105581488852</v>
      </c>
      <c r="F370" s="1">
        <v>389.97</v>
      </c>
      <c r="G370" s="1">
        <f t="shared" si="70"/>
        <v>-69.699999999999989</v>
      </c>
      <c r="H370" s="11">
        <f t="shared" si="71"/>
        <v>0.75182186234817816</v>
      </c>
      <c r="I370" s="5">
        <f t="shared" si="77"/>
        <v>2.9678340872809302E-7</v>
      </c>
      <c r="J370" s="3">
        <f t="shared" si="72"/>
        <v>967.91731465037856</v>
      </c>
      <c r="M370" s="2">
        <f t="shared" si="80"/>
        <v>11186.296025359668</v>
      </c>
      <c r="N370">
        <v>216.65</v>
      </c>
      <c r="O370" s="1">
        <f t="shared" si="81"/>
        <v>21975.505653959601</v>
      </c>
    </row>
    <row r="371" spans="1:15" x14ac:dyDescent="0.15">
      <c r="A371" s="2">
        <f t="shared" si="75"/>
        <v>36800</v>
      </c>
      <c r="B371" s="1">
        <f t="shared" si="79"/>
        <v>456.96604884034514</v>
      </c>
      <c r="C371" s="8">
        <f t="shared" si="67"/>
        <v>0.21595749000016312</v>
      </c>
      <c r="D371" s="4">
        <f t="shared" si="68"/>
        <v>6.8286594163382403E-4</v>
      </c>
      <c r="E371" s="8">
        <f t="shared" si="69"/>
        <v>0.28724555751233327</v>
      </c>
      <c r="F371" s="1">
        <v>389.97</v>
      </c>
      <c r="G371" s="1">
        <f t="shared" si="70"/>
        <v>-69.699999999999989</v>
      </c>
      <c r="H371" s="11">
        <f t="shared" si="71"/>
        <v>0.75182186234817816</v>
      </c>
      <c r="I371" s="5">
        <f t="shared" si="77"/>
        <v>2.9678340872809302E-7</v>
      </c>
      <c r="J371" s="3">
        <f t="shared" si="72"/>
        <v>967.91731465037856</v>
      </c>
      <c r="M371" s="2">
        <f t="shared" si="80"/>
        <v>11216.776396000974</v>
      </c>
      <c r="N371">
        <v>216.65</v>
      </c>
      <c r="O371" s="1">
        <f t="shared" si="81"/>
        <v>21870.080629602515</v>
      </c>
    </row>
    <row r="372" spans="1:15" x14ac:dyDescent="0.15">
      <c r="A372" s="2">
        <f t="shared" si="75"/>
        <v>36900</v>
      </c>
      <c r="B372" s="1">
        <f t="shared" si="79"/>
        <v>454.77250219233736</v>
      </c>
      <c r="C372" s="8">
        <f t="shared" si="67"/>
        <v>0.21492084224590613</v>
      </c>
      <c r="D372" s="4">
        <f t="shared" si="68"/>
        <v>6.7958802131324269E-4</v>
      </c>
      <c r="E372" s="8">
        <f t="shared" si="69"/>
        <v>0.28586670993397312</v>
      </c>
      <c r="F372" s="1">
        <v>389.97</v>
      </c>
      <c r="G372" s="1">
        <f t="shared" si="70"/>
        <v>-69.699999999999989</v>
      </c>
      <c r="H372" s="11">
        <f t="shared" si="71"/>
        <v>0.75182186234817816</v>
      </c>
      <c r="I372" s="5">
        <f t="shared" si="77"/>
        <v>2.9678340872809302E-7</v>
      </c>
      <c r="J372" s="3">
        <f t="shared" si="72"/>
        <v>967.91731465037856</v>
      </c>
      <c r="M372" s="2">
        <f t="shared" si="80"/>
        <v>11247.256766642282</v>
      </c>
      <c r="N372">
        <v>216.65</v>
      </c>
      <c r="O372" s="1">
        <f t="shared" si="81"/>
        <v>21765.161369978927</v>
      </c>
    </row>
    <row r="373" spans="1:15" x14ac:dyDescent="0.15">
      <c r="A373" s="2">
        <f t="shared" si="75"/>
        <v>37000</v>
      </c>
      <c r="B373" s="1">
        <f t="shared" si="79"/>
        <v>452.58948509441143</v>
      </c>
      <c r="C373" s="8">
        <f t="shared" si="67"/>
        <v>0.21388917064953281</v>
      </c>
      <c r="D373" s="4">
        <f t="shared" si="68"/>
        <v>6.7632583579648299E-4</v>
      </c>
      <c r="E373" s="8">
        <f t="shared" si="69"/>
        <v>0.28449448115473674</v>
      </c>
      <c r="F373" s="1">
        <v>389.97</v>
      </c>
      <c r="G373" s="1">
        <f t="shared" si="70"/>
        <v>-69.699999999999989</v>
      </c>
      <c r="H373" s="11">
        <f t="shared" si="71"/>
        <v>0.75182186234817816</v>
      </c>
      <c r="I373" s="5">
        <f t="shared" si="77"/>
        <v>2.9678340872809302E-7</v>
      </c>
      <c r="J373" s="3">
        <f t="shared" si="72"/>
        <v>967.91731465037856</v>
      </c>
      <c r="M373" s="2">
        <f t="shared" si="80"/>
        <v>11277.73713728359</v>
      </c>
      <c r="N373">
        <v>216.65</v>
      </c>
      <c r="O373" s="1">
        <f t="shared" si="81"/>
        <v>21660.745448739242</v>
      </c>
    </row>
    <row r="374" spans="1:15" x14ac:dyDescent="0.15">
      <c r="A374" s="2">
        <f t="shared" si="75"/>
        <v>37100</v>
      </c>
      <c r="B374" s="1">
        <f t="shared" si="79"/>
        <v>450.41694700220125</v>
      </c>
      <c r="C374" s="8">
        <f t="shared" si="67"/>
        <v>0.21286245132429171</v>
      </c>
      <c r="D374" s="4">
        <f t="shared" si="68"/>
        <v>6.7307930955271195E-4</v>
      </c>
      <c r="E374" s="8">
        <f t="shared" si="69"/>
        <v>0.28312883940280048</v>
      </c>
      <c r="F374" s="1">
        <v>389.97</v>
      </c>
      <c r="G374" s="1">
        <f t="shared" si="70"/>
        <v>-69.699999999999989</v>
      </c>
      <c r="H374" s="11">
        <f t="shared" si="71"/>
        <v>0.75182186234817816</v>
      </c>
      <c r="I374" s="5">
        <f t="shared" si="77"/>
        <v>2.9678340872809302E-7</v>
      </c>
      <c r="J374" s="3">
        <f t="shared" si="72"/>
        <v>967.91731465037856</v>
      </c>
      <c r="M374" s="2">
        <f t="shared" si="80"/>
        <v>11308.217507924895</v>
      </c>
      <c r="N374">
        <v>216.65</v>
      </c>
      <c r="O374" s="1">
        <f t="shared" si="81"/>
        <v>21556.830451174013</v>
      </c>
    </row>
    <row r="375" spans="1:15" x14ac:dyDescent="0.15">
      <c r="A375" s="2">
        <f t="shared" si="75"/>
        <v>37200</v>
      </c>
      <c r="B375" s="1">
        <f t="shared" si="79"/>
        <v>448.25483761396578</v>
      </c>
      <c r="C375" s="8">
        <f t="shared" si="67"/>
        <v>0.21184066049809347</v>
      </c>
      <c r="D375" s="4">
        <f t="shared" si="68"/>
        <v>6.6984836741366353E-4</v>
      </c>
      <c r="E375" s="8">
        <f t="shared" si="69"/>
        <v>0.28176975305885343</v>
      </c>
      <c r="F375" s="1">
        <v>389.97</v>
      </c>
      <c r="G375" s="1">
        <f t="shared" si="70"/>
        <v>-69.699999999999989</v>
      </c>
      <c r="H375" s="11">
        <f t="shared" si="71"/>
        <v>0.75182186234817816</v>
      </c>
      <c r="I375" s="5">
        <f t="shared" si="77"/>
        <v>2.9678340872809302E-7</v>
      </c>
      <c r="J375" s="3">
        <f t="shared" si="72"/>
        <v>967.91731465037856</v>
      </c>
      <c r="M375" s="2">
        <f t="shared" si="80"/>
        <v>11338.697878566203</v>
      </c>
      <c r="N375">
        <v>216.65</v>
      </c>
      <c r="O375" s="1">
        <f t="shared" si="81"/>
        <v>21453.413974158055</v>
      </c>
    </row>
    <row r="376" spans="1:15" x14ac:dyDescent="0.15">
      <c r="A376" s="2">
        <f t="shared" si="75"/>
        <v>37300</v>
      </c>
      <c r="B376" s="1">
        <f t="shared" si="79"/>
        <v>446.10310686942438</v>
      </c>
      <c r="C376" s="8">
        <f t="shared" si="67"/>
        <v>0.21082377451296047</v>
      </c>
      <c r="D376" s="4">
        <f t="shared" si="68"/>
        <v>6.6663293457189666E-4</v>
      </c>
      <c r="E376" s="8">
        <f t="shared" si="69"/>
        <v>0.2804171906553648</v>
      </c>
      <c r="F376" s="1">
        <v>389.97</v>
      </c>
      <c r="G376" s="1">
        <f t="shared" si="70"/>
        <v>-69.699999999999989</v>
      </c>
      <c r="H376" s="11">
        <f t="shared" si="71"/>
        <v>0.75182186234817816</v>
      </c>
      <c r="I376" s="5">
        <f t="shared" si="77"/>
        <v>2.9678340872809302E-7</v>
      </c>
      <c r="J376" s="3">
        <f t="shared" si="72"/>
        <v>967.91731465037856</v>
      </c>
      <c r="M376" s="2">
        <f t="shared" si="80"/>
        <v>11369.178249207509</v>
      </c>
      <c r="N376">
        <v>216.65</v>
      </c>
      <c r="O376" s="1">
        <f t="shared" si="81"/>
        <v>21350.493626094951</v>
      </c>
    </row>
    <row r="377" spans="1:15" x14ac:dyDescent="0.15">
      <c r="A377" s="2">
        <f t="shared" si="75"/>
        <v>37400</v>
      </c>
      <c r="B377" s="1">
        <f t="shared" si="79"/>
        <v>443.96170494859774</v>
      </c>
      <c r="C377" s="8">
        <f t="shared" si="67"/>
        <v>0.20981176982447908</v>
      </c>
      <c r="D377" s="4">
        <f t="shared" si="68"/>
        <v>6.6343293657906402E-4</v>
      </c>
      <c r="E377" s="8">
        <f t="shared" si="69"/>
        <v>0.27907112087585534</v>
      </c>
      <c r="F377" s="1">
        <v>389.97</v>
      </c>
      <c r="G377" s="1">
        <f t="shared" si="70"/>
        <v>-69.699999999999989</v>
      </c>
      <c r="H377" s="11">
        <f t="shared" si="71"/>
        <v>0.75182186234817816</v>
      </c>
      <c r="I377" s="5">
        <f t="shared" si="77"/>
        <v>2.9678340872809302E-7</v>
      </c>
      <c r="J377" s="3">
        <f t="shared" si="72"/>
        <v>967.91731465037856</v>
      </c>
      <c r="M377" s="2">
        <f t="shared" si="80"/>
        <v>11399.658619848817</v>
      </c>
      <c r="N377">
        <v>216.65</v>
      </c>
      <c r="O377" s="1">
        <f t="shared" si="81"/>
        <v>21248.067026861663</v>
      </c>
    </row>
    <row r="378" spans="1:15" x14ac:dyDescent="0.15">
      <c r="A378" s="2">
        <f t="shared" si="75"/>
        <v>37500</v>
      </c>
      <c r="B378" s="1">
        <f t="shared" si="79"/>
        <v>441.83058227065442</v>
      </c>
      <c r="C378" s="8">
        <f t="shared" si="67"/>
        <v>0.20880462300125446</v>
      </c>
      <c r="D378" s="4">
        <f t="shared" si="68"/>
        <v>6.6024829934418843E-4</v>
      </c>
      <c r="E378" s="8">
        <f t="shared" si="69"/>
        <v>0.27773151255417261</v>
      </c>
      <c r="F378" s="1">
        <v>389.97</v>
      </c>
      <c r="G378" s="1">
        <f t="shared" si="70"/>
        <v>-69.699999999999989</v>
      </c>
      <c r="H378" s="11">
        <f t="shared" si="71"/>
        <v>0.75182186234817816</v>
      </c>
      <c r="I378" s="5">
        <f t="shared" si="77"/>
        <v>2.9678340872809302E-7</v>
      </c>
      <c r="J378" s="3">
        <f t="shared" si="72"/>
        <v>967.91731465037856</v>
      </c>
      <c r="M378" s="2">
        <f t="shared" si="80"/>
        <v>11430.138990490124</v>
      </c>
      <c r="N378">
        <v>216.65</v>
      </c>
      <c r="O378" s="1">
        <f t="shared" si="81"/>
        <v>21146.131807753547</v>
      </c>
    </row>
    <row r="379" spans="1:15" x14ac:dyDescent="0.15">
      <c r="A379" s="2">
        <f t="shared" si="75"/>
        <v>37600</v>
      </c>
      <c r="B379" s="1">
        <f t="shared" si="79"/>
        <v>439.70968949276289</v>
      </c>
      <c r="C379" s="8">
        <f t="shared" si="67"/>
        <v>0.20780231072436808</v>
      </c>
      <c r="D379" s="4">
        <f t="shared" si="68"/>
        <v>6.5707894913194693E-4</v>
      </c>
      <c r="E379" s="8">
        <f t="shared" si="69"/>
        <v>0.27639833467376906</v>
      </c>
      <c r="F379" s="1">
        <v>389.97</v>
      </c>
      <c r="G379" s="1">
        <f t="shared" si="70"/>
        <v>-69.699999999999989</v>
      </c>
      <c r="H379" s="11">
        <f t="shared" si="71"/>
        <v>0.75182186234817816</v>
      </c>
      <c r="I379" s="5">
        <f t="shared" si="77"/>
        <v>2.9678340872809302E-7</v>
      </c>
      <c r="J379" s="3">
        <f t="shared" si="72"/>
        <v>967.91731465037856</v>
      </c>
      <c r="M379" s="2">
        <f t="shared" si="80"/>
        <v>11460.61936113143</v>
      </c>
      <c r="N379">
        <v>216.65</v>
      </c>
      <c r="O379" s="1">
        <f t="shared" si="81"/>
        <v>21044.685611429555</v>
      </c>
    </row>
    <row r="380" spans="1:15" x14ac:dyDescent="0.15">
      <c r="A380" s="2">
        <f t="shared" si="75"/>
        <v>37700</v>
      </c>
      <c r="B380" s="1">
        <f t="shared" si="79"/>
        <v>437.59897750894902</v>
      </c>
      <c r="C380" s="8">
        <f t="shared" si="67"/>
        <v>0.20680480978683791</v>
      </c>
      <c r="D380" s="4">
        <f t="shared" si="68"/>
        <v>6.5392481256096411E-4</v>
      </c>
      <c r="E380" s="8">
        <f t="shared" si="69"/>
        <v>0.27507155636698416</v>
      </c>
      <c r="F380" s="1">
        <v>389.97</v>
      </c>
      <c r="G380" s="1">
        <f t="shared" si="70"/>
        <v>-69.699999999999989</v>
      </c>
      <c r="H380" s="11">
        <f t="shared" si="71"/>
        <v>0.75182186234817816</v>
      </c>
      <c r="I380" s="5">
        <f t="shared" si="77"/>
        <v>2.9678340872809302E-7</v>
      </c>
      <c r="J380" s="3">
        <f t="shared" si="72"/>
        <v>967.91731465037856</v>
      </c>
      <c r="M380" s="2">
        <f t="shared" si="80"/>
        <v>11491.099731772738</v>
      </c>
      <c r="N380">
        <v>216.65</v>
      </c>
      <c r="O380" s="1">
        <f t="shared" si="81"/>
        <v>20943.726091857701</v>
      </c>
    </row>
    <row r="381" spans="1:15" x14ac:dyDescent="0.15">
      <c r="A381" s="2">
        <f t="shared" si="75"/>
        <v>37800</v>
      </c>
      <c r="B381" s="1">
        <f t="shared" si="79"/>
        <v>435.49839744895911</v>
      </c>
      <c r="C381" s="8">
        <f t="shared" si="67"/>
        <v>0.20581209709308088</v>
      </c>
      <c r="D381" s="4">
        <f t="shared" si="68"/>
        <v>6.5078581660211251E-4</v>
      </c>
      <c r="E381" s="8">
        <f t="shared" si="69"/>
        <v>0.27375114691432945</v>
      </c>
      <c r="F381" s="1">
        <v>389.97</v>
      </c>
      <c r="G381" s="1">
        <f t="shared" si="70"/>
        <v>-69.699999999999989</v>
      </c>
      <c r="H381" s="11">
        <f t="shared" si="71"/>
        <v>0.75182186234817816</v>
      </c>
      <c r="I381" s="5">
        <f t="shared" si="77"/>
        <v>2.9678340872809302E-7</v>
      </c>
      <c r="J381" s="3">
        <f t="shared" si="72"/>
        <v>967.91731465037856</v>
      </c>
      <c r="M381" s="2">
        <f t="shared" si="80"/>
        <v>11521.580102414046</v>
      </c>
      <c r="N381">
        <v>216.65</v>
      </c>
      <c r="O381" s="1">
        <f t="shared" si="81"/>
        <v>20843.250914260843</v>
      </c>
    </row>
    <row r="382" spans="1:15" x14ac:dyDescent="0.15">
      <c r="A382" s="2">
        <f t="shared" si="75"/>
        <v>37900</v>
      </c>
      <c r="B382" s="1">
        <f t="shared" si="79"/>
        <v>433.40790067712851</v>
      </c>
      <c r="C382" s="8">
        <f t="shared" si="67"/>
        <v>0.20482414965837831</v>
      </c>
      <c r="D382" s="4">
        <f t="shared" si="68"/>
        <v>6.4766188857682215E-4</v>
      </c>
      <c r="E382" s="8">
        <f t="shared" si="69"/>
        <v>0.27243707574377729</v>
      </c>
      <c r="F382" s="1">
        <v>389.97</v>
      </c>
      <c r="G382" s="1">
        <f t="shared" si="70"/>
        <v>-69.699999999999989</v>
      </c>
      <c r="H382" s="11">
        <f t="shared" si="71"/>
        <v>0.75182186234817816</v>
      </c>
      <c r="I382" s="5">
        <f t="shared" si="77"/>
        <v>2.9678340872809302E-7</v>
      </c>
      <c r="J382" s="3">
        <f t="shared" si="72"/>
        <v>967.91731465037856</v>
      </c>
      <c r="M382" s="2">
        <f t="shared" si="80"/>
        <v>11552.060473055351</v>
      </c>
      <c r="N382">
        <v>216.65</v>
      </c>
      <c r="O382" s="1">
        <f t="shared" si="81"/>
        <v>20743.25775506267</v>
      </c>
    </row>
    <row r="383" spans="1:15" x14ac:dyDescent="0.15">
      <c r="A383" s="2">
        <f t="shared" si="75"/>
        <v>38000</v>
      </c>
      <c r="B383" s="1">
        <f t="shared" si="79"/>
        <v>431.3274387912553</v>
      </c>
      <c r="C383" s="8">
        <f t="shared" si="67"/>
        <v>0.2038409446083437</v>
      </c>
      <c r="D383" s="4">
        <f t="shared" si="68"/>
        <v>6.4455295615539743E-4</v>
      </c>
      <c r="E383" s="8">
        <f t="shared" si="69"/>
        <v>0.27112931243005328</v>
      </c>
      <c r="F383" s="1">
        <v>389.97</v>
      </c>
      <c r="G383" s="1">
        <f t="shared" si="70"/>
        <v>-69.699999999999989</v>
      </c>
      <c r="H383" s="11">
        <f t="shared" si="71"/>
        <v>0.75182186234817816</v>
      </c>
      <c r="I383" s="5">
        <f t="shared" si="77"/>
        <v>2.9678340872809302E-7</v>
      </c>
      <c r="J383" s="3">
        <f t="shared" si="72"/>
        <v>967.91731465037856</v>
      </c>
      <c r="M383" s="2">
        <f t="shared" si="80"/>
        <v>11582.540843696659</v>
      </c>
      <c r="N383">
        <v>216.65</v>
      </c>
      <c r="O383" s="1">
        <f t="shared" si="81"/>
        <v>20643.744301833944</v>
      </c>
    </row>
    <row r="384" spans="1:15" x14ac:dyDescent="0.15">
      <c r="A384" s="2">
        <f t="shared" si="75"/>
        <v>38100</v>
      </c>
      <c r="B384" s="1">
        <f t="shared" si="79"/>
        <v>429.25696362147983</v>
      </c>
      <c r="C384" s="8">
        <f t="shared" si="67"/>
        <v>0.2028624591783931</v>
      </c>
      <c r="D384" s="4">
        <f t="shared" si="68"/>
        <v>6.4145894735534285E-4</v>
      </c>
      <c r="E384" s="8">
        <f t="shared" si="69"/>
        <v>0.26982782669393157</v>
      </c>
      <c r="F384" s="1">
        <v>389.97</v>
      </c>
      <c r="G384" s="1">
        <f t="shared" si="70"/>
        <v>-69.699999999999989</v>
      </c>
      <c r="H384" s="11">
        <f t="shared" si="71"/>
        <v>0.75182186234817816</v>
      </c>
      <c r="I384" s="5">
        <f t="shared" si="77"/>
        <v>2.9678340872809302E-7</v>
      </c>
      <c r="J384" s="3">
        <f t="shared" si="72"/>
        <v>967.91731465037856</v>
      </c>
      <c r="M384" s="2">
        <f t="shared" si="80"/>
        <v>11613.021214337965</v>
      </c>
      <c r="N384">
        <v>216.65</v>
      </c>
      <c r="O384" s="1">
        <f t="shared" si="81"/>
        <v>20544.708253239078</v>
      </c>
    </row>
    <row r="385" spans="1:15" x14ac:dyDescent="0.15">
      <c r="A385" s="2">
        <f t="shared" si="75"/>
        <v>38200</v>
      </c>
      <c r="B385" s="1">
        <f t="shared" si="79"/>
        <v>427.19642722916927</v>
      </c>
      <c r="C385" s="8">
        <f t="shared" si="67"/>
        <v>0.201888670713218</v>
      </c>
      <c r="D385" s="4">
        <f t="shared" si="68"/>
        <v>6.383797905396961E-4</v>
      </c>
      <c r="E385" s="8">
        <f t="shared" si="69"/>
        <v>0.26853258840153388</v>
      </c>
      <c r="F385" s="1">
        <v>389.97</v>
      </c>
      <c r="G385" s="1">
        <f t="shared" si="70"/>
        <v>-69.699999999999989</v>
      </c>
      <c r="H385" s="11">
        <f t="shared" si="71"/>
        <v>0.75182186234817816</v>
      </c>
      <c r="I385" s="5">
        <f t="shared" si="77"/>
        <v>2.9678340872809302E-7</v>
      </c>
      <c r="J385" s="3">
        <f t="shared" si="72"/>
        <v>967.91731465037856</v>
      </c>
      <c r="M385" s="2">
        <f t="shared" si="80"/>
        <v>11643.501584979273</v>
      </c>
      <c r="N385">
        <v>216.65</v>
      </c>
      <c r="O385" s="1">
        <f t="shared" si="81"/>
        <v>20446.147318982861</v>
      </c>
    </row>
    <row r="386" spans="1:15" x14ac:dyDescent="0.15">
      <c r="A386" s="2">
        <f t="shared" si="75"/>
        <v>38300</v>
      </c>
      <c r="B386" s="1">
        <f t="shared" si="79"/>
        <v>425.14578190580772</v>
      </c>
      <c r="C386" s="8">
        <f t="shared" si="67"/>
        <v>0.20091955666626074</v>
      </c>
      <c r="D386" s="4">
        <f t="shared" si="68"/>
        <v>6.3531541441536933E-4</v>
      </c>
      <c r="E386" s="8">
        <f t="shared" si="69"/>
        <v>0.26724356756363166</v>
      </c>
      <c r="F386" s="1">
        <v>389.97</v>
      </c>
      <c r="G386" s="1">
        <f t="shared" si="70"/>
        <v>-69.699999999999989</v>
      </c>
      <c r="H386" s="11">
        <f t="shared" si="71"/>
        <v>0.75182186234817816</v>
      </c>
      <c r="I386" s="5">
        <f t="shared" si="77"/>
        <v>2.9678340872809302E-7</v>
      </c>
      <c r="J386" s="3">
        <f t="shared" si="72"/>
        <v>967.91731465037856</v>
      </c>
      <c r="M386" s="2">
        <f t="shared" si="80"/>
        <v>11673.98195562058</v>
      </c>
      <c r="N386">
        <v>216.65</v>
      </c>
      <c r="O386" s="1">
        <f t="shared" si="81"/>
        <v>20348.059219757528</v>
      </c>
    </row>
    <row r="387" spans="1:15" x14ac:dyDescent="0.15">
      <c r="A387" s="2">
        <f t="shared" si="75"/>
        <v>38400</v>
      </c>
      <c r="B387" s="1">
        <f t="shared" si="79"/>
        <v>423.10498017189173</v>
      </c>
      <c r="C387" s="8">
        <f t="shared" si="67"/>
        <v>0.1999550945991927</v>
      </c>
      <c r="D387" s="4">
        <f t="shared" si="68"/>
        <v>6.3226574803149896E-4</v>
      </c>
      <c r="E387" s="8">
        <f t="shared" si="69"/>
        <v>0.26596073433495204</v>
      </c>
      <c r="F387" s="1">
        <v>389.97</v>
      </c>
      <c r="G387" s="1">
        <f t="shared" si="70"/>
        <v>-69.699999999999989</v>
      </c>
      <c r="H387" s="11">
        <f t="shared" si="71"/>
        <v>0.75182186234817816</v>
      </c>
      <c r="I387" s="5">
        <f t="shared" si="77"/>
        <v>2.9678340872809302E-7</v>
      </c>
      <c r="J387" s="3">
        <f t="shared" si="72"/>
        <v>967.91731465037856</v>
      </c>
      <c r="M387" s="2">
        <f t="shared" si="80"/>
        <v>11704.462326261886</v>
      </c>
      <c r="N387">
        <v>216.65</v>
      </c>
      <c r="O387" s="1">
        <f t="shared" si="81"/>
        <v>20250.441687190039</v>
      </c>
    </row>
    <row r="388" spans="1:15" x14ac:dyDescent="0.15">
      <c r="A388" s="2">
        <f t="shared" si="75"/>
        <v>38500</v>
      </c>
      <c r="B388" s="1">
        <f t="shared" si="79"/>
        <v>421.07397477583066</v>
      </c>
      <c r="C388" s="8">
        <f t="shared" ref="C388:C451" si="82">B388/B$3</f>
        <v>0.19899526218139446</v>
      </c>
      <c r="D388" s="4">
        <f t="shared" ref="D388:D451" si="83">B388/1716/F388</f>
        <v>6.2923072077780207E-4</v>
      </c>
      <c r="E388" s="8">
        <f t="shared" ref="E388:E451" si="84">D388/D$3</f>
        <v>0.26468405901348641</v>
      </c>
      <c r="F388" s="1">
        <v>389.97</v>
      </c>
      <c r="G388" s="1">
        <f t="shared" ref="G388:G451" si="85">F388-459.67</f>
        <v>-69.699999999999989</v>
      </c>
      <c r="H388" s="11">
        <f t="shared" ref="H388:H451" si="86">F388/F$3</f>
        <v>0.75182186234817816</v>
      </c>
      <c r="I388" s="5">
        <f t="shared" si="77"/>
        <v>2.9678340872809302E-7</v>
      </c>
      <c r="J388" s="3">
        <f t="shared" ref="J388:J451" si="87">(1.4*1716*F388)^0.5</f>
        <v>967.91731465037856</v>
      </c>
      <c r="M388" s="2">
        <f t="shared" si="80"/>
        <v>11734.942696903194</v>
      </c>
      <c r="N388">
        <v>216.65</v>
      </c>
      <c r="O388" s="1">
        <f t="shared" si="81"/>
        <v>20153.292463789614</v>
      </c>
    </row>
    <row r="389" spans="1:15" x14ac:dyDescent="0.15">
      <c r="A389" s="2">
        <f t="shared" ref="A389:A452" si="88">A388+100</f>
        <v>38600</v>
      </c>
      <c r="B389" s="1">
        <f t="shared" si="79"/>
        <v>419.05271869285292</v>
      </c>
      <c r="C389" s="8">
        <f t="shared" si="82"/>
        <v>0.19804003718943899</v>
      </c>
      <c r="D389" s="4">
        <f t="shared" si="83"/>
        <v>6.262102623829424E-4</v>
      </c>
      <c r="E389" s="8">
        <f t="shared" si="84"/>
        <v>0.26341351203980307</v>
      </c>
      <c r="F389" s="1">
        <v>389.97</v>
      </c>
      <c r="G389" s="1">
        <f t="shared" si="85"/>
        <v>-69.699999999999989</v>
      </c>
      <c r="H389" s="11">
        <f t="shared" si="86"/>
        <v>0.75182186234817816</v>
      </c>
      <c r="I389" s="5">
        <f t="shared" ref="I389:I452" si="89">I$3*(F389/F$3)^1.5*((F$3+199.8)/(F389+199.8))</f>
        <v>2.9678340872809302E-7</v>
      </c>
      <c r="J389" s="3">
        <f t="shared" si="87"/>
        <v>967.91731465037856</v>
      </c>
      <c r="M389" s="2">
        <f t="shared" si="80"/>
        <v>11765.423067544501</v>
      </c>
      <c r="N389">
        <v>216.65</v>
      </c>
      <c r="O389" s="1">
        <f t="shared" si="81"/>
        <v>20056.609302895533</v>
      </c>
    </row>
    <row r="390" spans="1:15" x14ac:dyDescent="0.15">
      <c r="A390" s="2">
        <f t="shared" si="88"/>
        <v>38700</v>
      </c>
      <c r="B390" s="1">
        <f t="shared" si="79"/>
        <v>417.04116512391721</v>
      </c>
      <c r="C390" s="8">
        <f t="shared" si="82"/>
        <v>0.19708939750657714</v>
      </c>
      <c r="D390" s="4">
        <f t="shared" si="83"/>
        <v>6.2320430291290291E-4</v>
      </c>
      <c r="E390" s="8">
        <f t="shared" si="84"/>
        <v>0.26214906399636267</v>
      </c>
      <c r="F390" s="1">
        <v>389.97</v>
      </c>
      <c r="G390" s="1">
        <f t="shared" si="85"/>
        <v>-69.699999999999989</v>
      </c>
      <c r="H390" s="11">
        <f t="shared" si="86"/>
        <v>0.75182186234817816</v>
      </c>
      <c r="I390" s="5">
        <f t="shared" si="89"/>
        <v>2.9678340872809302E-7</v>
      </c>
      <c r="J390" s="3">
        <f t="shared" si="87"/>
        <v>967.91731465037856</v>
      </c>
      <c r="M390" s="2">
        <f t="shared" si="80"/>
        <v>11795.903438185807</v>
      </c>
      <c r="N390">
        <v>216.65</v>
      </c>
      <c r="O390" s="1">
        <f t="shared" si="81"/>
        <v>19960.389968625183</v>
      </c>
    </row>
    <row r="391" spans="1:15" x14ac:dyDescent="0.15">
      <c r="A391" s="2">
        <f t="shared" si="88"/>
        <v>38800</v>
      </c>
      <c r="B391" s="1">
        <f t="shared" si="79"/>
        <v>415.03926749462863</v>
      </c>
      <c r="C391" s="8">
        <f t="shared" si="82"/>
        <v>0.19614332112222524</v>
      </c>
      <c r="D391" s="4">
        <f t="shared" si="83"/>
        <v>6.2021277276936638E-4</v>
      </c>
      <c r="E391" s="8">
        <f t="shared" si="84"/>
        <v>0.26089068560683704</v>
      </c>
      <c r="F391" s="1">
        <v>389.97</v>
      </c>
      <c r="G391" s="1">
        <f t="shared" si="85"/>
        <v>-69.699999999999989</v>
      </c>
      <c r="H391" s="11">
        <f t="shared" si="86"/>
        <v>0.75182186234817816</v>
      </c>
      <c r="I391" s="5">
        <f t="shared" si="89"/>
        <v>2.9678340872809302E-7</v>
      </c>
      <c r="J391" s="3">
        <f t="shared" si="87"/>
        <v>967.91731465037856</v>
      </c>
      <c r="M391" s="2">
        <f t="shared" si="80"/>
        <v>11826.383808827115</v>
      </c>
      <c r="N391">
        <v>216.65</v>
      </c>
      <c r="O391" s="1">
        <f t="shared" si="81"/>
        <v>19864.632235822333</v>
      </c>
    </row>
    <row r="392" spans="1:15" x14ac:dyDescent="0.15">
      <c r="A392" s="2">
        <f t="shared" si="88"/>
        <v>38900</v>
      </c>
      <c r="B392" s="1">
        <f t="shared" si="79"/>
        <v>413.04697945416086</v>
      </c>
      <c r="C392" s="8">
        <f t="shared" si="82"/>
        <v>0.19520178613145597</v>
      </c>
      <c r="D392" s="4">
        <f t="shared" si="83"/>
        <v>6.1723560268810477E-4</v>
      </c>
      <c r="E392" s="8">
        <f t="shared" si="84"/>
        <v>0.25963834773543149</v>
      </c>
      <c r="F392" s="1">
        <v>389.97</v>
      </c>
      <c r="G392" s="1">
        <f t="shared" si="85"/>
        <v>-69.699999999999989</v>
      </c>
      <c r="H392" s="11">
        <f t="shared" si="86"/>
        <v>0.75182186234817816</v>
      </c>
      <c r="I392" s="5">
        <f t="shared" si="89"/>
        <v>2.9678340872809302E-7</v>
      </c>
      <c r="J392" s="3">
        <f t="shared" si="87"/>
        <v>967.91731465037856</v>
      </c>
      <c r="M392" s="2">
        <f t="shared" si="80"/>
        <v>11856.864179468423</v>
      </c>
      <c r="N392">
        <v>216.65</v>
      </c>
      <c r="O392" s="1">
        <f t="shared" si="81"/>
        <v>19769.333890005706</v>
      </c>
    </row>
    <row r="393" spans="1:15" x14ac:dyDescent="0.15">
      <c r="A393" s="2">
        <f t="shared" si="88"/>
        <v>39000</v>
      </c>
      <c r="B393" s="1">
        <f t="shared" si="79"/>
        <v>411.06425487418232</v>
      </c>
      <c r="C393" s="8">
        <f t="shared" si="82"/>
        <v>0.19426477073449069</v>
      </c>
      <c r="D393" s="4">
        <f t="shared" si="83"/>
        <v>6.1427272373737419E-4</v>
      </c>
      <c r="E393" s="8">
        <f t="shared" si="84"/>
        <v>0.25839202138621004</v>
      </c>
      <c r="F393" s="1">
        <v>389.97</v>
      </c>
      <c r="G393" s="1">
        <f t="shared" si="85"/>
        <v>-69.699999999999989</v>
      </c>
      <c r="H393" s="11">
        <f t="shared" si="86"/>
        <v>0.75182186234817816</v>
      </c>
      <c r="I393" s="5">
        <f t="shared" si="89"/>
        <v>2.9678340872809302E-7</v>
      </c>
      <c r="J393" s="3">
        <f t="shared" si="87"/>
        <v>967.91731465037856</v>
      </c>
      <c r="M393" s="2">
        <f t="shared" si="80"/>
        <v>11887.344550109729</v>
      </c>
      <c r="N393">
        <v>216.65</v>
      </c>
      <c r="O393" s="1">
        <f t="shared" si="81"/>
        <v>19674.492727317756</v>
      </c>
    </row>
    <row r="394" spans="1:15" x14ac:dyDescent="0.15">
      <c r="A394" s="2">
        <f t="shared" si="88"/>
        <v>39100</v>
      </c>
      <c r="B394" s="1">
        <f t="shared" si="79"/>
        <v>409.09104784778879</v>
      </c>
      <c r="C394" s="8">
        <f t="shared" si="82"/>
        <v>0.19333225323619507</v>
      </c>
      <c r="D394" s="4">
        <f t="shared" si="83"/>
        <v>6.1132406731632027E-4</v>
      </c>
      <c r="E394" s="8">
        <f t="shared" si="84"/>
        <v>0.25715167770242425</v>
      </c>
      <c r="F394" s="1">
        <v>389.97</v>
      </c>
      <c r="G394" s="1">
        <f t="shared" si="85"/>
        <v>-69.699999999999989</v>
      </c>
      <c r="H394" s="11">
        <f t="shared" si="86"/>
        <v>0.75182186234817816</v>
      </c>
      <c r="I394" s="5">
        <f t="shared" si="89"/>
        <v>2.9678340872809302E-7</v>
      </c>
      <c r="J394" s="3">
        <f t="shared" si="87"/>
        <v>967.91731465037856</v>
      </c>
      <c r="M394" s="2">
        <f t="shared" si="80"/>
        <v>11917.824920751036</v>
      </c>
      <c r="N394">
        <v>216.65</v>
      </c>
      <c r="O394" s="1">
        <f t="shared" si="81"/>
        <v>19580.106554473667</v>
      </c>
    </row>
    <row r="395" spans="1:15" x14ac:dyDescent="0.15">
      <c r="A395" s="2">
        <f t="shared" si="88"/>
        <v>39200</v>
      </c>
      <c r="B395" s="1">
        <f t="shared" si="79"/>
        <v>407.12731268843993</v>
      </c>
      <c r="C395" s="8">
        <f t="shared" si="82"/>
        <v>0.19240421204557653</v>
      </c>
      <c r="D395" s="4">
        <f t="shared" si="83"/>
        <v>6.0838956515338891E-4</v>
      </c>
      <c r="E395" s="8">
        <f t="shared" si="84"/>
        <v>0.2559172879658449</v>
      </c>
      <c r="F395" s="1">
        <v>389.97</v>
      </c>
      <c r="G395" s="1">
        <f t="shared" si="85"/>
        <v>-69.699999999999989</v>
      </c>
      <c r="H395" s="11">
        <f t="shared" si="86"/>
        <v>0.75182186234817816</v>
      </c>
      <c r="I395" s="5">
        <f t="shared" si="89"/>
        <v>2.9678340872809302E-7</v>
      </c>
      <c r="J395" s="3">
        <f t="shared" si="87"/>
        <v>967.91731465037856</v>
      </c>
      <c r="M395" s="2">
        <f t="shared" si="80"/>
        <v>11948.305291392342</v>
      </c>
      <c r="N395">
        <v>216.65</v>
      </c>
      <c r="O395" s="1">
        <f t="shared" si="81"/>
        <v>19486.173188710691</v>
      </c>
    </row>
    <row r="396" spans="1:15" x14ac:dyDescent="0.15">
      <c r="A396" s="2">
        <f t="shared" si="88"/>
        <v>39300</v>
      </c>
      <c r="B396" s="1">
        <f t="shared" si="79"/>
        <v>405.17300392890195</v>
      </c>
      <c r="C396" s="8">
        <f t="shared" si="82"/>
        <v>0.19148062567528448</v>
      </c>
      <c r="D396" s="4">
        <f t="shared" si="83"/>
        <v>6.0546914930474595E-4</v>
      </c>
      <c r="E396" s="8">
        <f t="shared" si="84"/>
        <v>0.25468882359609729</v>
      </c>
      <c r="F396" s="1">
        <v>389.97</v>
      </c>
      <c r="G396" s="1">
        <f t="shared" si="85"/>
        <v>-69.699999999999989</v>
      </c>
      <c r="H396" s="11">
        <f t="shared" si="86"/>
        <v>0.75182186234817816</v>
      </c>
      <c r="I396" s="5">
        <f t="shared" si="89"/>
        <v>2.9678340872809302E-7</v>
      </c>
      <c r="J396" s="3">
        <f t="shared" si="87"/>
        <v>967.91731465037856</v>
      </c>
      <c r="M396" s="2">
        <f t="shared" si="80"/>
        <v>11978.78566203365</v>
      </c>
      <c r="N396">
        <v>216.65</v>
      </c>
      <c r="O396" s="1">
        <f t="shared" si="81"/>
        <v>19392.690457737619</v>
      </c>
    </row>
    <row r="397" spans="1:15" x14ac:dyDescent="0.15">
      <c r="A397" s="2">
        <f t="shared" si="88"/>
        <v>39400</v>
      </c>
      <c r="B397" s="1">
        <f t="shared" si="79"/>
        <v>403.22807632019465</v>
      </c>
      <c r="C397" s="8">
        <f t="shared" si="82"/>
        <v>0.19056147274111279</v>
      </c>
      <c r="D397" s="4">
        <f t="shared" si="83"/>
        <v>6.0256275215270379E-4</v>
      </c>
      <c r="E397" s="8">
        <f t="shared" si="84"/>
        <v>0.25346625614999924</v>
      </c>
      <c r="F397" s="1">
        <v>389.97</v>
      </c>
      <c r="G397" s="1">
        <f t="shared" si="85"/>
        <v>-69.699999999999989</v>
      </c>
      <c r="H397" s="11">
        <f t="shared" si="86"/>
        <v>0.75182186234817816</v>
      </c>
      <c r="I397" s="5">
        <f t="shared" si="89"/>
        <v>2.9678340872809302E-7</v>
      </c>
      <c r="J397" s="3">
        <f t="shared" si="87"/>
        <v>967.91731465037856</v>
      </c>
      <c r="M397" s="2">
        <f t="shared" si="80"/>
        <v>12009.266032674957</v>
      </c>
      <c r="N397">
        <v>216.65</v>
      </c>
      <c r="O397" s="1">
        <f t="shared" si="81"/>
        <v>19299.656199684578</v>
      </c>
    </row>
    <row r="398" spans="1:15" x14ac:dyDescent="0.15">
      <c r="A398" s="2">
        <f t="shared" si="88"/>
        <v>39500</v>
      </c>
      <c r="B398" s="1">
        <f t="shared" si="79"/>
        <v>401.29248483054363</v>
      </c>
      <c r="C398" s="8">
        <f t="shared" si="82"/>
        <v>0.18964673196150456</v>
      </c>
      <c r="D398" s="4">
        <f t="shared" si="83"/>
        <v>5.9967030640415591E-4</v>
      </c>
      <c r="E398" s="8">
        <f t="shared" si="84"/>
        <v>0.25224955732090265</v>
      </c>
      <c r="F398" s="1">
        <v>389.97</v>
      </c>
      <c r="G398" s="1">
        <f t="shared" si="85"/>
        <v>-69.699999999999989</v>
      </c>
      <c r="H398" s="11">
        <f t="shared" si="86"/>
        <v>0.75182186234817816</v>
      </c>
      <c r="I398" s="5">
        <f t="shared" si="89"/>
        <v>2.9678340872809302E-7</v>
      </c>
      <c r="J398" s="3">
        <f t="shared" si="87"/>
        <v>967.91731465037856</v>
      </c>
      <c r="M398" s="2">
        <f t="shared" si="80"/>
        <v>12039.746403316263</v>
      </c>
      <c r="N398">
        <v>216.65</v>
      </c>
      <c r="O398" s="1">
        <f t="shared" si="81"/>
        <v>19207.068263053025</v>
      </c>
    </row>
    <row r="399" spans="1:15" x14ac:dyDescent="0.15">
      <c r="A399" s="2">
        <f t="shared" si="88"/>
        <v>39600</v>
      </c>
      <c r="B399" s="1">
        <f t="shared" si="79"/>
        <v>399.3661846443382</v>
      </c>
      <c r="C399" s="8">
        <f t="shared" si="82"/>
        <v>0.18873638215705965</v>
      </c>
      <c r="D399" s="4">
        <f t="shared" si="83"/>
        <v>5.967917450890194E-4</v>
      </c>
      <c r="E399" s="8">
        <f t="shared" si="84"/>
        <v>0.25103869893803837</v>
      </c>
      <c r="F399" s="1">
        <v>389.97</v>
      </c>
      <c r="G399" s="1">
        <f t="shared" si="85"/>
        <v>-69.699999999999989</v>
      </c>
      <c r="H399" s="11">
        <f t="shared" si="86"/>
        <v>0.75182186234817816</v>
      </c>
      <c r="I399" s="5">
        <f t="shared" si="89"/>
        <v>2.9678340872809302E-7</v>
      </c>
      <c r="J399" s="3">
        <f t="shared" si="87"/>
        <v>967.91731465037856</v>
      </c>
      <c r="M399" s="2">
        <f t="shared" si="80"/>
        <v>12070.226773957571</v>
      </c>
      <c r="N399">
        <v>216.65</v>
      </c>
      <c r="O399" s="1">
        <f t="shared" si="81"/>
        <v>19114.924506665975</v>
      </c>
    </row>
    <row r="400" spans="1:15" x14ac:dyDescent="0.15">
      <c r="A400" s="2">
        <f t="shared" si="88"/>
        <v>39700</v>
      </c>
      <c r="B400" s="1">
        <f t="shared" si="79"/>
        <v>397.44913116109279</v>
      </c>
      <c r="C400" s="8">
        <f t="shared" si="82"/>
        <v>0.18783040225004385</v>
      </c>
      <c r="D400" s="4">
        <f t="shared" si="83"/>
        <v>5.9392700155868304E-4</v>
      </c>
      <c r="E400" s="8">
        <f t="shared" si="84"/>
        <v>0.24983365296586341</v>
      </c>
      <c r="F400" s="1">
        <v>389.97</v>
      </c>
      <c r="G400" s="1">
        <f t="shared" si="85"/>
        <v>-69.699999999999989</v>
      </c>
      <c r="H400" s="11">
        <f t="shared" si="86"/>
        <v>0.75182186234817816</v>
      </c>
      <c r="I400" s="5">
        <f t="shared" si="89"/>
        <v>2.9678340872809302E-7</v>
      </c>
      <c r="J400" s="3">
        <f t="shared" si="87"/>
        <v>967.91731465037856</v>
      </c>
      <c r="M400" s="2">
        <f t="shared" si="80"/>
        <v>12100.707144598879</v>
      </c>
      <c r="N400">
        <v>216.65</v>
      </c>
      <c r="O400" s="1">
        <f t="shared" si="81"/>
        <v>19023.222799618517</v>
      </c>
    </row>
    <row r="401" spans="1:15" x14ac:dyDescent="0.15">
      <c r="A401" s="2">
        <f t="shared" si="88"/>
        <v>39800</v>
      </c>
      <c r="B401" s="1">
        <f t="shared" si="79"/>
        <v>395.54127999441539</v>
      </c>
      <c r="C401" s="8">
        <f t="shared" si="82"/>
        <v>0.18692877126390142</v>
      </c>
      <c r="D401" s="4">
        <f t="shared" si="83"/>
        <v>5.9107600948446535E-4</v>
      </c>
      <c r="E401" s="8">
        <f t="shared" si="84"/>
        <v>0.24863439150341218</v>
      </c>
      <c r="F401" s="1">
        <v>389.97</v>
      </c>
      <c r="G401" s="1">
        <f t="shared" si="85"/>
        <v>-69.699999999999989</v>
      </c>
      <c r="H401" s="11">
        <f t="shared" si="86"/>
        <v>0.75182186234817816</v>
      </c>
      <c r="I401" s="5">
        <f t="shared" si="89"/>
        <v>2.9678340872809302E-7</v>
      </c>
      <c r="J401" s="3">
        <f t="shared" si="87"/>
        <v>967.91731465037856</v>
      </c>
      <c r="M401" s="2">
        <f t="shared" si="80"/>
        <v>12131.187515240184</v>
      </c>
      <c r="N401">
        <v>216.65</v>
      </c>
      <c r="O401" s="1">
        <f t="shared" si="81"/>
        <v>18931.961021228508</v>
      </c>
    </row>
    <row r="402" spans="1:15" x14ac:dyDescent="0.15">
      <c r="A402" s="2">
        <f t="shared" si="88"/>
        <v>39900</v>
      </c>
      <c r="B402" s="1">
        <f t="shared" si="79"/>
        <v>393.64258697097904</v>
      </c>
      <c r="C402" s="8">
        <f t="shared" si="82"/>
        <v>0.18603146832276893</v>
      </c>
      <c r="D402" s="4">
        <f t="shared" si="83"/>
        <v>5.8823870285607861E-4</v>
      </c>
      <c r="E402" s="8">
        <f t="shared" si="84"/>
        <v>0.24744088678365064</v>
      </c>
      <c r="F402" s="1">
        <v>389.97</v>
      </c>
      <c r="G402" s="1">
        <f t="shared" si="85"/>
        <v>-69.699999999999989</v>
      </c>
      <c r="H402" s="11">
        <f t="shared" si="86"/>
        <v>0.75182186234817816</v>
      </c>
      <c r="I402" s="5">
        <f t="shared" si="89"/>
        <v>2.9678340872809302E-7</v>
      </c>
      <c r="J402" s="3">
        <f t="shared" si="87"/>
        <v>967.91731465037856</v>
      </c>
      <c r="M402" s="2">
        <f t="shared" si="80"/>
        <v>12161.667885881492</v>
      </c>
      <c r="N402">
        <v>216.65</v>
      </c>
      <c r="O402" s="1">
        <f t="shared" si="81"/>
        <v>18841.137060987534</v>
      </c>
    </row>
    <row r="403" spans="1:15" x14ac:dyDescent="0.15">
      <c r="A403" s="2">
        <f t="shared" si="88"/>
        <v>40000</v>
      </c>
      <c r="B403" s="1">
        <f t="shared" si="79"/>
        <v>391.75300812949928</v>
      </c>
      <c r="C403" s="8">
        <f t="shared" si="82"/>
        <v>0.18513847265099209</v>
      </c>
      <c r="D403" s="4">
        <f t="shared" si="83"/>
        <v>5.8541501598009967E-4</v>
      </c>
      <c r="E403" s="8">
        <f t="shared" si="84"/>
        <v>0.24625311117283277</v>
      </c>
      <c r="F403" s="1">
        <v>389.97</v>
      </c>
      <c r="G403" s="1">
        <f t="shared" si="85"/>
        <v>-69.699999999999989</v>
      </c>
      <c r="H403" s="11">
        <f t="shared" si="86"/>
        <v>0.75182186234817816</v>
      </c>
      <c r="I403" s="5">
        <f t="shared" si="89"/>
        <v>2.9678340872809302E-7</v>
      </c>
      <c r="J403" s="3">
        <f t="shared" si="87"/>
        <v>967.91731465037856</v>
      </c>
      <c r="M403" s="2">
        <f t="shared" si="80"/>
        <v>12192.148256522798</v>
      </c>
      <c r="N403">
        <v>216.65</v>
      </c>
      <c r="O403" s="1">
        <f t="shared" si="81"/>
        <v>18750.748818512126</v>
      </c>
    </row>
    <row r="404" spans="1:15" x14ac:dyDescent="0.15">
      <c r="A404" s="2">
        <f t="shared" si="88"/>
        <v>40100</v>
      </c>
      <c r="B404" s="1">
        <f t="shared" si="79"/>
        <v>389.87249971971659</v>
      </c>
      <c r="C404" s="8">
        <f t="shared" si="82"/>
        <v>0.18424976357264489</v>
      </c>
      <c r="D404" s="4">
        <f t="shared" si="83"/>
        <v>5.8260488347845025E-4</v>
      </c>
      <c r="E404" s="8">
        <f t="shared" si="84"/>
        <v>0.24507103716986153</v>
      </c>
      <c r="F404" s="1">
        <v>389.97</v>
      </c>
      <c r="G404" s="1">
        <f t="shared" si="85"/>
        <v>-69.699999999999989</v>
      </c>
      <c r="H404" s="11">
        <f t="shared" si="86"/>
        <v>0.75182186234817816</v>
      </c>
      <c r="I404" s="5">
        <f t="shared" si="89"/>
        <v>2.9678340872809302E-7</v>
      </c>
      <c r="J404" s="3">
        <f t="shared" si="87"/>
        <v>967.91731465037856</v>
      </c>
      <c r="M404" s="2">
        <f t="shared" si="80"/>
        <v>12222.628627164106</v>
      </c>
      <c r="N404">
        <v>216.65</v>
      </c>
      <c r="O404" s="1">
        <f t="shared" si="81"/>
        <v>18660.794203495148</v>
      </c>
    </row>
    <row r="405" spans="1:15" x14ac:dyDescent="0.15">
      <c r="A405" s="2">
        <f t="shared" si="88"/>
        <v>40200</v>
      </c>
      <c r="B405" s="1">
        <f t="shared" si="79"/>
        <v>388.00101820138309</v>
      </c>
      <c r="C405" s="8">
        <f t="shared" si="82"/>
        <v>0.18336532051105062</v>
      </c>
      <c r="D405" s="4">
        <f t="shared" si="83"/>
        <v>5.798082402868822E-4</v>
      </c>
      <c r="E405" s="8">
        <f t="shared" si="84"/>
        <v>0.24389463740565159</v>
      </c>
      <c r="F405" s="1">
        <v>389.97</v>
      </c>
      <c r="G405" s="1">
        <f t="shared" si="85"/>
        <v>-69.699999999999989</v>
      </c>
      <c r="H405" s="11">
        <f t="shared" si="86"/>
        <v>0.75182186234817816</v>
      </c>
      <c r="I405" s="5">
        <f t="shared" si="89"/>
        <v>2.9678340872809302E-7</v>
      </c>
      <c r="J405" s="3">
        <f t="shared" si="87"/>
        <v>967.91731465037856</v>
      </c>
      <c r="M405" s="2">
        <f t="shared" si="80"/>
        <v>12253.108997805413</v>
      </c>
      <c r="N405">
        <v>216.65</v>
      </c>
      <c r="O405" s="1">
        <f t="shared" si="81"/>
        <v>18571.271135657495</v>
      </c>
    </row>
    <row r="406" spans="1:15" x14ac:dyDescent="0.15">
      <c r="A406" s="2">
        <f t="shared" si="88"/>
        <v>40300</v>
      </c>
      <c r="B406" s="1">
        <f t="shared" si="79"/>
        <v>386.13852024325445</v>
      </c>
      <c r="C406" s="8">
        <f t="shared" si="82"/>
        <v>0.18248512298830549</v>
      </c>
      <c r="D406" s="4">
        <f t="shared" si="83"/>
        <v>5.7702502165347133E-4</v>
      </c>
      <c r="E406" s="8">
        <f t="shared" si="84"/>
        <v>0.24272388464249575</v>
      </c>
      <c r="F406" s="1">
        <v>389.97</v>
      </c>
      <c r="G406" s="1">
        <f t="shared" si="85"/>
        <v>-69.699999999999989</v>
      </c>
      <c r="H406" s="11">
        <f t="shared" si="86"/>
        <v>0.75182186234817816</v>
      </c>
      <c r="I406" s="5">
        <f t="shared" si="89"/>
        <v>2.9678340872809302E-7</v>
      </c>
      <c r="J406" s="3">
        <f t="shared" si="87"/>
        <v>967.91731465037856</v>
      </c>
      <c r="M406" s="2">
        <f t="shared" si="80"/>
        <v>12283.589368446719</v>
      </c>
      <c r="N406">
        <v>216.65</v>
      </c>
      <c r="O406" s="1">
        <f t="shared" si="81"/>
        <v>18482.177544699967</v>
      </c>
    </row>
    <row r="407" spans="1:15" x14ac:dyDescent="0.15">
      <c r="A407" s="2">
        <f t="shared" si="88"/>
        <v>40400</v>
      </c>
      <c r="B407" s="1">
        <f t="shared" si="79"/>
        <v>384.28496272208679</v>
      </c>
      <c r="C407" s="8">
        <f t="shared" si="82"/>
        <v>0.18160915062480473</v>
      </c>
      <c r="D407" s="4">
        <f t="shared" si="83"/>
        <v>5.7425516313711826E-4</v>
      </c>
      <c r="E407" s="8">
        <f t="shared" si="84"/>
        <v>0.24155875177343436</v>
      </c>
      <c r="F407" s="1">
        <v>389.97</v>
      </c>
      <c r="G407" s="1">
        <f t="shared" si="85"/>
        <v>-69.699999999999989</v>
      </c>
      <c r="H407" s="11">
        <f t="shared" si="86"/>
        <v>0.75182186234817816</v>
      </c>
      <c r="I407" s="5">
        <f t="shared" si="89"/>
        <v>2.9678340872809302E-7</v>
      </c>
      <c r="J407" s="3">
        <f t="shared" si="87"/>
        <v>967.91731465037856</v>
      </c>
      <c r="M407" s="2">
        <f t="shared" si="80"/>
        <v>12314.069739088027</v>
      </c>
      <c r="N407">
        <v>216.65</v>
      </c>
      <c r="O407" s="1">
        <f t="shared" si="81"/>
        <v>18393.511370255375</v>
      </c>
    </row>
    <row r="408" spans="1:15" x14ac:dyDescent="0.15">
      <c r="A408" s="2">
        <f t="shared" si="88"/>
        <v>40500</v>
      </c>
      <c r="B408" s="1">
        <f t="shared" si="79"/>
        <v>382.4403027216382</v>
      </c>
      <c r="C408" s="8">
        <f t="shared" si="82"/>
        <v>0.18073738313877041</v>
      </c>
      <c r="D408" s="4">
        <f t="shared" si="83"/>
        <v>5.7149860060605668E-4</v>
      </c>
      <c r="E408" s="8">
        <f t="shared" si="84"/>
        <v>0.24039921182162785</v>
      </c>
      <c r="F408" s="1">
        <v>389.97</v>
      </c>
      <c r="G408" s="1">
        <f t="shared" si="85"/>
        <v>-69.699999999999989</v>
      </c>
      <c r="H408" s="11">
        <f t="shared" si="86"/>
        <v>0.75182186234817816</v>
      </c>
      <c r="I408" s="5">
        <f t="shared" si="89"/>
        <v>2.9678340872809302E-7</v>
      </c>
      <c r="J408" s="3">
        <f t="shared" si="87"/>
        <v>967.91731465037856</v>
      </c>
      <c r="M408" s="2">
        <f t="shared" si="80"/>
        <v>12344.550109729335</v>
      </c>
      <c r="N408">
        <v>216.65</v>
      </c>
      <c r="O408" s="1">
        <f t="shared" si="81"/>
        <v>18305.270561840931</v>
      </c>
    </row>
    <row r="409" spans="1:15" x14ac:dyDescent="0.15">
      <c r="A409" s="2">
        <f t="shared" si="88"/>
        <v>40600</v>
      </c>
      <c r="B409" s="1">
        <f t="shared" si="79"/>
        <v>380.60449753167489</v>
      </c>
      <c r="C409" s="8">
        <f t="shared" si="82"/>
        <v>0.17986980034578209</v>
      </c>
      <c r="D409" s="4">
        <f t="shared" si="83"/>
        <v>5.6875527023636757E-4</v>
      </c>
      <c r="E409" s="8">
        <f t="shared" si="84"/>
        <v>0.23924523793973168</v>
      </c>
      <c r="F409" s="1">
        <v>389.97</v>
      </c>
      <c r="G409" s="1">
        <f t="shared" si="85"/>
        <v>-69.699999999999989</v>
      </c>
      <c r="H409" s="11">
        <f t="shared" si="86"/>
        <v>0.75182186234817816</v>
      </c>
      <c r="I409" s="5">
        <f t="shared" si="89"/>
        <v>2.9678340872809302E-7</v>
      </c>
      <c r="J409" s="3">
        <f t="shared" si="87"/>
        <v>967.91731465037856</v>
      </c>
      <c r="M409" s="2">
        <f t="shared" si="80"/>
        <v>12375.03048037064</v>
      </c>
      <c r="N409">
        <v>216.65</v>
      </c>
      <c r="O409" s="1">
        <f t="shared" si="81"/>
        <v>18217.453078810799</v>
      </c>
    </row>
    <row r="410" spans="1:15" x14ac:dyDescent="0.15">
      <c r="A410" s="2">
        <f t="shared" si="88"/>
        <v>40700</v>
      </c>
      <c r="B410" s="1">
        <f t="shared" si="79"/>
        <v>378.77750464698249</v>
      </c>
      <c r="C410" s="8">
        <f t="shared" si="82"/>
        <v>0.1790063821583093</v>
      </c>
      <c r="D410" s="4">
        <f t="shared" si="83"/>
        <v>5.660251085105024E-4</v>
      </c>
      <c r="E410" s="8">
        <f t="shared" si="84"/>
        <v>0.23809680340927519</v>
      </c>
      <c r="F410" s="1">
        <v>389.97</v>
      </c>
      <c r="G410" s="1">
        <f t="shared" si="85"/>
        <v>-69.699999999999989</v>
      </c>
      <c r="H410" s="11">
        <f t="shared" si="86"/>
        <v>0.75182186234817816</v>
      </c>
      <c r="I410" s="5">
        <f t="shared" si="89"/>
        <v>2.9678340872809302E-7</v>
      </c>
      <c r="J410" s="3">
        <f t="shared" si="87"/>
        <v>967.91731465037856</v>
      </c>
      <c r="M410" s="2">
        <f t="shared" si="80"/>
        <v>12405.510851011948</v>
      </c>
      <c r="N410">
        <v>216.65</v>
      </c>
      <c r="O410" s="1">
        <f t="shared" si="81"/>
        <v>18130.056890308912</v>
      </c>
    </row>
    <row r="411" spans="1:15" x14ac:dyDescent="0.15">
      <c r="A411" s="2">
        <f t="shared" si="88"/>
        <v>40800</v>
      </c>
      <c r="B411" s="1">
        <f t="shared" si="79"/>
        <v>376.95928176638199</v>
      </c>
      <c r="C411" s="8">
        <f t="shared" si="82"/>
        <v>0.17814710858524668</v>
      </c>
      <c r="D411" s="4">
        <f t="shared" si="83"/>
        <v>5.6330805221581196E-4</v>
      </c>
      <c r="E411" s="8">
        <f t="shared" si="84"/>
        <v>0.23695388164004269</v>
      </c>
      <c r="F411" s="1">
        <v>389.97</v>
      </c>
      <c r="G411" s="1">
        <f t="shared" si="85"/>
        <v>-69.699999999999989</v>
      </c>
      <c r="H411" s="11">
        <f t="shared" si="86"/>
        <v>0.75182186234817816</v>
      </c>
      <c r="I411" s="5">
        <f t="shared" si="89"/>
        <v>2.9678340872809302E-7</v>
      </c>
      <c r="J411" s="3">
        <f t="shared" si="87"/>
        <v>967.91731465037856</v>
      </c>
      <c r="M411" s="2">
        <f t="shared" si="80"/>
        <v>12435.991221653254</v>
      </c>
      <c r="N411">
        <v>216.65</v>
      </c>
      <c r="O411" s="1">
        <f t="shared" si="81"/>
        <v>18043.079975222008</v>
      </c>
    </row>
    <row r="412" spans="1:15" x14ac:dyDescent="0.15">
      <c r="A412" s="2">
        <f t="shared" si="88"/>
        <v>40900</v>
      </c>
      <c r="B412" s="1">
        <f t="shared" si="79"/>
        <v>375.14978679174993</v>
      </c>
      <c r="C412" s="8">
        <f t="shared" si="82"/>
        <v>0.17729195973145082</v>
      </c>
      <c r="D412" s="4">
        <f t="shared" si="83"/>
        <v>5.6060403844308316E-4</v>
      </c>
      <c r="E412" s="8">
        <f t="shared" si="84"/>
        <v>0.23581644616945802</v>
      </c>
      <c r="F412" s="1">
        <v>389.97</v>
      </c>
      <c r="G412" s="1">
        <f t="shared" si="85"/>
        <v>-69.699999999999989</v>
      </c>
      <c r="H412" s="11">
        <f t="shared" si="86"/>
        <v>0.75182186234817816</v>
      </c>
      <c r="I412" s="5">
        <f t="shared" si="89"/>
        <v>2.9678340872809302E-7</v>
      </c>
      <c r="J412" s="3">
        <f t="shared" si="87"/>
        <v>967.91731465037856</v>
      </c>
      <c r="M412" s="2">
        <f t="shared" si="80"/>
        <v>12466.471592294562</v>
      </c>
      <c r="N412">
        <v>216.65</v>
      </c>
      <c r="O412" s="1">
        <f t="shared" si="81"/>
        <v>17956.520322132892</v>
      </c>
    </row>
    <row r="413" spans="1:15" x14ac:dyDescent="0.15">
      <c r="A413" s="2">
        <f t="shared" si="88"/>
        <v>41000</v>
      </c>
      <c r="B413" s="1">
        <f t="shared" si="79"/>
        <v>373.34897782704411</v>
      </c>
      <c r="C413" s="8">
        <f t="shared" si="82"/>
        <v>0.17644091579727983</v>
      </c>
      <c r="D413" s="4">
        <f t="shared" si="83"/>
        <v>5.5791300458508171E-4</v>
      </c>
      <c r="E413" s="8">
        <f t="shared" si="84"/>
        <v>0.23468447066197151</v>
      </c>
      <c r="F413" s="1">
        <v>389.97</v>
      </c>
      <c r="G413" s="1">
        <f t="shared" si="85"/>
        <v>-69.699999999999989</v>
      </c>
      <c r="H413" s="11">
        <f t="shared" si="86"/>
        <v>0.75182186234817816</v>
      </c>
      <c r="I413" s="5">
        <f t="shared" si="89"/>
        <v>2.9678340872809302E-7</v>
      </c>
      <c r="J413" s="3">
        <f t="shared" si="87"/>
        <v>967.91731465037856</v>
      </c>
      <c r="M413" s="2">
        <f t="shared" si="80"/>
        <v>12496.951962935869</v>
      </c>
      <c r="N413">
        <v>216.65</v>
      </c>
      <c r="O413" s="1">
        <f t="shared" si="81"/>
        <v>17870.375929273909</v>
      </c>
    </row>
    <row r="414" spans="1:15" x14ac:dyDescent="0.15">
      <c r="A414" s="2">
        <f t="shared" si="88"/>
        <v>41100</v>
      </c>
      <c r="B414" s="1">
        <f t="shared" si="79"/>
        <v>371.55681317733342</v>
      </c>
      <c r="C414" s="8">
        <f t="shared" si="82"/>
        <v>0.17559395707813488</v>
      </c>
      <c r="D414" s="4">
        <f t="shared" si="83"/>
        <v>5.5523488833510387E-4</v>
      </c>
      <c r="E414" s="8">
        <f t="shared" si="84"/>
        <v>0.23355792890845084</v>
      </c>
      <c r="F414" s="1">
        <v>389.97</v>
      </c>
      <c r="G414" s="1">
        <f t="shared" si="85"/>
        <v>-69.699999999999989</v>
      </c>
      <c r="H414" s="11">
        <f t="shared" si="86"/>
        <v>0.75182186234817816</v>
      </c>
      <c r="I414" s="5">
        <f t="shared" si="89"/>
        <v>2.9678340872809302E-7</v>
      </c>
      <c r="J414" s="3">
        <f t="shared" si="87"/>
        <v>967.91731465037856</v>
      </c>
      <c r="M414" s="2">
        <f t="shared" si="80"/>
        <v>12527.432333577175</v>
      </c>
      <c r="N414">
        <v>216.65</v>
      </c>
      <c r="O414" s="1">
        <f t="shared" si="81"/>
        <v>17784.644804480675</v>
      </c>
    </row>
    <row r="415" spans="1:15" x14ac:dyDescent="0.15">
      <c r="A415" s="2">
        <f t="shared" si="88"/>
        <v>41200</v>
      </c>
      <c r="B415" s="1">
        <f t="shared" si="79"/>
        <v>369.77325134783229</v>
      </c>
      <c r="C415" s="8">
        <f t="shared" si="82"/>
        <v>0.17475106396400392</v>
      </c>
      <c r="D415" s="4">
        <f t="shared" si="83"/>
        <v>5.5256962768553206E-4</v>
      </c>
      <c r="E415" s="8">
        <f t="shared" si="84"/>
        <v>0.23243679482557331</v>
      </c>
      <c r="F415" s="1">
        <v>389.97</v>
      </c>
      <c r="G415" s="1">
        <f t="shared" si="85"/>
        <v>-69.699999999999989</v>
      </c>
      <c r="H415" s="11">
        <f t="shared" si="86"/>
        <v>0.75182186234817816</v>
      </c>
      <c r="I415" s="5">
        <f t="shared" si="89"/>
        <v>2.9678340872809302E-7</v>
      </c>
      <c r="J415" s="3">
        <f t="shared" si="87"/>
        <v>967.91731465037856</v>
      </c>
      <c r="M415" s="2">
        <f t="shared" si="80"/>
        <v>12557.912704218483</v>
      </c>
      <c r="N415">
        <v>216.65</v>
      </c>
      <c r="O415" s="1">
        <f t="shared" si="81"/>
        <v>17699.324965145977</v>
      </c>
    </row>
    <row r="416" spans="1:15" x14ac:dyDescent="0.15">
      <c r="A416" s="2">
        <f t="shared" si="88"/>
        <v>41300</v>
      </c>
      <c r="B416" s="1">
        <f t="shared" si="79"/>
        <v>367.99825104294013</v>
      </c>
      <c r="C416" s="8">
        <f t="shared" si="82"/>
        <v>0.17391221693900763</v>
      </c>
      <c r="D416" s="4">
        <f t="shared" si="83"/>
        <v>5.4991716092640103E-4</v>
      </c>
      <c r="E416" s="8">
        <f t="shared" si="84"/>
        <v>0.23132104245522286</v>
      </c>
      <c r="F416" s="1">
        <v>389.97</v>
      </c>
      <c r="G416" s="1">
        <f t="shared" si="85"/>
        <v>-69.699999999999989</v>
      </c>
      <c r="H416" s="11">
        <f t="shared" si="86"/>
        <v>0.75182186234817816</v>
      </c>
      <c r="I416" s="5">
        <f t="shared" si="89"/>
        <v>2.9678340872809302E-7</v>
      </c>
      <c r="J416" s="3">
        <f t="shared" si="87"/>
        <v>967.91731465037856</v>
      </c>
      <c r="M416" s="2">
        <f t="shared" si="80"/>
        <v>12588.39307485979</v>
      </c>
      <c r="N416">
        <v>216.65</v>
      </c>
      <c r="O416" s="1">
        <f t="shared" si="81"/>
        <v>17614.414438173946</v>
      </c>
    </row>
    <row r="417" spans="1:15" x14ac:dyDescent="0.15">
      <c r="A417" s="2">
        <f t="shared" si="88"/>
        <v>41400</v>
      </c>
      <c r="B417" s="1">
        <f t="shared" si="79"/>
        <v>366.23177116528518</v>
      </c>
      <c r="C417" s="8">
        <f t="shared" si="82"/>
        <v>0.17307739658094762</v>
      </c>
      <c r="D417" s="4">
        <f t="shared" si="83"/>
        <v>5.4727742664396743E-4</v>
      </c>
      <c r="E417" s="8">
        <f t="shared" si="84"/>
        <v>0.23021064596388832</v>
      </c>
      <c r="F417" s="1">
        <v>389.97</v>
      </c>
      <c r="G417" s="1">
        <f t="shared" si="85"/>
        <v>-69.699999999999989</v>
      </c>
      <c r="H417" s="11">
        <f t="shared" si="86"/>
        <v>0.75182186234817816</v>
      </c>
      <c r="I417" s="5">
        <f t="shared" si="89"/>
        <v>2.9678340872809302E-7</v>
      </c>
      <c r="J417" s="3">
        <f t="shared" si="87"/>
        <v>967.91731465037856</v>
      </c>
      <c r="M417" s="2">
        <f t="shared" si="80"/>
        <v>12618.873445501096</v>
      </c>
      <c r="N417">
        <v>216.65</v>
      </c>
      <c r="O417" s="1">
        <f t="shared" si="81"/>
        <v>17529.911259934419</v>
      </c>
    </row>
    <row r="418" spans="1:15" x14ac:dyDescent="0.15">
      <c r="A418" s="2">
        <f t="shared" si="88"/>
        <v>41500</v>
      </c>
      <c r="B418" s="1">
        <f t="shared" si="79"/>
        <v>364.47377081477282</v>
      </c>
      <c r="C418" s="8">
        <f t="shared" si="82"/>
        <v>0.17224658356085673</v>
      </c>
      <c r="D418" s="4">
        <f t="shared" si="83"/>
        <v>5.4465036371928921E-4</v>
      </c>
      <c r="E418" s="8">
        <f t="shared" si="84"/>
        <v>0.22910557964206577</v>
      </c>
      <c r="F418" s="1">
        <v>389.97</v>
      </c>
      <c r="G418" s="1">
        <f t="shared" si="85"/>
        <v>-69.699999999999989</v>
      </c>
      <c r="H418" s="11">
        <f t="shared" si="86"/>
        <v>0.75182186234817816</v>
      </c>
      <c r="I418" s="5">
        <f t="shared" si="89"/>
        <v>2.9678340872809302E-7</v>
      </c>
      <c r="J418" s="3">
        <f t="shared" si="87"/>
        <v>967.91731465037856</v>
      </c>
      <c r="M418" s="2">
        <f t="shared" si="80"/>
        <v>12649.353816142404</v>
      </c>
      <c r="N418">
        <v>216.65</v>
      </c>
      <c r="O418" s="1">
        <f t="shared" si="81"/>
        <v>17445.813476217514</v>
      </c>
    </row>
    <row r="419" spans="1:15" x14ac:dyDescent="0.15">
      <c r="A419" s="2">
        <f t="shared" si="88"/>
        <v>41600</v>
      </c>
      <c r="B419" s="1">
        <f t="shared" si="79"/>
        <v>362.72420928763881</v>
      </c>
      <c r="C419" s="8">
        <f t="shared" si="82"/>
        <v>0.17141975864255143</v>
      </c>
      <c r="D419" s="4">
        <f t="shared" si="83"/>
        <v>5.4203591132680933E-4</v>
      </c>
      <c r="E419" s="8">
        <f t="shared" si="84"/>
        <v>0.22800581790366289</v>
      </c>
      <c r="F419" s="1">
        <v>389.97</v>
      </c>
      <c r="G419" s="1">
        <f t="shared" si="85"/>
        <v>-69.699999999999989</v>
      </c>
      <c r="H419" s="11">
        <f t="shared" si="86"/>
        <v>0.75182186234817816</v>
      </c>
      <c r="I419" s="5">
        <f t="shared" si="89"/>
        <v>2.9678340872809302E-7</v>
      </c>
      <c r="J419" s="3">
        <f t="shared" si="87"/>
        <v>967.91731465037856</v>
      </c>
      <c r="M419" s="2">
        <f t="shared" si="80"/>
        <v>12679.83418678371</v>
      </c>
      <c r="N419">
        <v>216.65</v>
      </c>
      <c r="O419" s="1">
        <f t="shared" si="81"/>
        <v>17362.119142188483</v>
      </c>
    </row>
    <row r="420" spans="1:15" x14ac:dyDescent="0.15">
      <c r="A420" s="2">
        <f t="shared" si="88"/>
        <v>41700</v>
      </c>
      <c r="B420" s="1">
        <f t="shared" si="79"/>
        <v>360.98304607550671</v>
      </c>
      <c r="C420" s="8">
        <f t="shared" si="82"/>
        <v>0.17059690268218652</v>
      </c>
      <c r="D420" s="4">
        <f t="shared" si="83"/>
        <v>5.3943400893294866E-4</v>
      </c>
      <c r="E420" s="8">
        <f t="shared" si="84"/>
        <v>0.22691133528540697</v>
      </c>
      <c r="F420" s="1">
        <v>389.97</v>
      </c>
      <c r="G420" s="1">
        <f t="shared" si="85"/>
        <v>-69.699999999999989</v>
      </c>
      <c r="H420" s="11">
        <f t="shared" si="86"/>
        <v>0.75182186234817816</v>
      </c>
      <c r="I420" s="5">
        <f t="shared" si="89"/>
        <v>2.9678340872809302E-7</v>
      </c>
      <c r="J420" s="3">
        <f t="shared" si="87"/>
        <v>967.91731465037856</v>
      </c>
      <c r="M420" s="2">
        <f t="shared" si="80"/>
        <v>12710.314557425017</v>
      </c>
      <c r="N420">
        <v>216.65</v>
      </c>
      <c r="O420" s="1">
        <f t="shared" si="81"/>
        <v>17278.826322342669</v>
      </c>
    </row>
    <row r="421" spans="1:15" x14ac:dyDescent="0.15">
      <c r="A421" s="2">
        <f t="shared" si="88"/>
        <v>41800</v>
      </c>
      <c r="B421" s="1">
        <f t="shared" si="79"/>
        <v>359.25024086444995</v>
      </c>
      <c r="C421" s="8">
        <f t="shared" si="82"/>
        <v>0.16977799662781187</v>
      </c>
      <c r="D421" s="4">
        <f t="shared" si="83"/>
        <v>5.3684459629470326E-4</v>
      </c>
      <c r="E421" s="8">
        <f t="shared" si="84"/>
        <v>0.22582210644625492</v>
      </c>
      <c r="F421" s="1">
        <v>389.97</v>
      </c>
      <c r="G421" s="1">
        <f t="shared" si="85"/>
        <v>-69.699999999999989</v>
      </c>
      <c r="H421" s="11">
        <f t="shared" si="86"/>
        <v>0.75182186234817816</v>
      </c>
      <c r="I421" s="5">
        <f t="shared" si="89"/>
        <v>2.9678340872809302E-7</v>
      </c>
      <c r="J421" s="3">
        <f t="shared" si="87"/>
        <v>967.91731465037856</v>
      </c>
      <c r="M421" s="2">
        <f t="shared" si="80"/>
        <v>12740.794928066325</v>
      </c>
      <c r="N421">
        <v>216.65</v>
      </c>
      <c r="O421" s="1">
        <f t="shared" si="81"/>
        <v>17195.933090460803</v>
      </c>
    </row>
    <row r="422" spans="1:15" x14ac:dyDescent="0.15">
      <c r="A422" s="2">
        <f t="shared" si="88"/>
        <v>41900</v>
      </c>
      <c r="B422" s="1">
        <f t="shared" si="79"/>
        <v>357.52575353405854</v>
      </c>
      <c r="C422" s="8">
        <f t="shared" si="82"/>
        <v>0.16896302151893125</v>
      </c>
      <c r="D422" s="4">
        <f t="shared" si="83"/>
        <v>5.3426761345825018E-4</v>
      </c>
      <c r="E422" s="8">
        <f t="shared" si="84"/>
        <v>0.22473810616680678</v>
      </c>
      <c r="F422" s="1">
        <v>389.97</v>
      </c>
      <c r="G422" s="1">
        <f t="shared" si="85"/>
        <v>-69.699999999999989</v>
      </c>
      <c r="H422" s="11">
        <f t="shared" si="86"/>
        <v>0.75182186234817816</v>
      </c>
      <c r="I422" s="5">
        <f t="shared" si="89"/>
        <v>2.9678340872809302E-7</v>
      </c>
      <c r="J422" s="3">
        <f t="shared" si="87"/>
        <v>967.91731465037856</v>
      </c>
      <c r="M422" s="2">
        <f t="shared" si="80"/>
        <v>12771.275298707631</v>
      </c>
      <c r="N422">
        <v>216.65</v>
      </c>
      <c r="O422" s="1">
        <f t="shared" si="81"/>
        <v>17113.437529564439</v>
      </c>
    </row>
    <row r="423" spans="1:15" x14ac:dyDescent="0.15">
      <c r="A423" s="2">
        <f t="shared" si="88"/>
        <v>42000</v>
      </c>
      <c r="B423" s="1">
        <f t="shared" si="79"/>
        <v>355.80954415651001</v>
      </c>
      <c r="C423" s="8">
        <f t="shared" si="82"/>
        <v>0.16815195848606335</v>
      </c>
      <c r="D423" s="4">
        <f t="shared" si="83"/>
        <v>5.3170300075755929E-4</v>
      </c>
      <c r="E423" s="8">
        <f t="shared" si="84"/>
        <v>0.2236593093487218</v>
      </c>
      <c r="F423" s="1">
        <v>389.97</v>
      </c>
      <c r="G423" s="1">
        <f t="shared" si="85"/>
        <v>-69.699999999999989</v>
      </c>
      <c r="H423" s="11">
        <f t="shared" si="86"/>
        <v>0.75182186234817816</v>
      </c>
      <c r="I423" s="5">
        <f t="shared" si="89"/>
        <v>2.9678340872809302E-7</v>
      </c>
      <c r="J423" s="3">
        <f t="shared" si="87"/>
        <v>967.91731465037856</v>
      </c>
      <c r="M423" s="2">
        <f t="shared" si="80"/>
        <v>12801.755669348939</v>
      </c>
      <c r="N423">
        <v>216.65</v>
      </c>
      <c r="O423" s="1">
        <f t="shared" si="81"/>
        <v>17031.337731871601</v>
      </c>
    </row>
    <row r="424" spans="1:15" x14ac:dyDescent="0.15">
      <c r="A424" s="2">
        <f t="shared" si="88"/>
        <v>42100</v>
      </c>
      <c r="B424" s="1">
        <f t="shared" si="79"/>
        <v>354.10157299564509</v>
      </c>
      <c r="C424" s="8">
        <f t="shared" si="82"/>
        <v>0.16734478875030487</v>
      </c>
      <c r="D424" s="4">
        <f t="shared" si="83"/>
        <v>5.2915069881301173E-4</v>
      </c>
      <c r="E424" s="8">
        <f t="shared" si="84"/>
        <v>0.22258569101413733</v>
      </c>
      <c r="F424" s="1">
        <v>389.97</v>
      </c>
      <c r="G424" s="1">
        <f t="shared" si="85"/>
        <v>-69.699999999999989</v>
      </c>
      <c r="H424" s="11">
        <f t="shared" si="86"/>
        <v>0.75182186234817816</v>
      </c>
      <c r="I424" s="5">
        <f t="shared" si="89"/>
        <v>2.9678340872809302E-7</v>
      </c>
      <c r="J424" s="3">
        <f t="shared" si="87"/>
        <v>967.91731465037856</v>
      </c>
      <c r="M424" s="2">
        <f t="shared" si="80"/>
        <v>12832.236039990246</v>
      </c>
      <c r="N424">
        <v>216.65</v>
      </c>
      <c r="O424" s="1">
        <f t="shared" si="81"/>
        <v>16949.6317987527</v>
      </c>
    </row>
    <row r="425" spans="1:15" x14ac:dyDescent="0.15">
      <c r="A425" s="2">
        <f t="shared" si="88"/>
        <v>42200</v>
      </c>
      <c r="B425" s="1">
        <f t="shared" si="79"/>
        <v>352.40180050604766</v>
      </c>
      <c r="C425" s="8">
        <f t="shared" si="82"/>
        <v>0.16654149362289586</v>
      </c>
      <c r="D425" s="4">
        <f t="shared" si="83"/>
        <v>5.2661064853002509E-4</v>
      </c>
      <c r="E425" s="8">
        <f t="shared" si="84"/>
        <v>0.22151722630509038</v>
      </c>
      <c r="F425" s="1">
        <v>389.97</v>
      </c>
      <c r="G425" s="1">
        <f t="shared" si="85"/>
        <v>-69.699999999999989</v>
      </c>
      <c r="H425" s="11">
        <f t="shared" si="86"/>
        <v>0.75182186234817816</v>
      </c>
      <c r="I425" s="5">
        <f t="shared" si="89"/>
        <v>2.9678340872809302E-7</v>
      </c>
      <c r="J425" s="3">
        <f t="shared" si="87"/>
        <v>967.91731465037856</v>
      </c>
      <c r="M425" s="2">
        <f t="shared" si="80"/>
        <v>12862.716410631552</v>
      </c>
      <c r="N425">
        <v>216.65</v>
      </c>
      <c r="O425" s="1">
        <f t="shared" si="81"/>
        <v>16868.317840686614</v>
      </c>
    </row>
    <row r="426" spans="1:15" x14ac:dyDescent="0.15">
      <c r="A426" s="2">
        <f t="shared" si="88"/>
        <v>42300</v>
      </c>
      <c r="B426" s="1">
        <f t="shared" si="79"/>
        <v>350.71018733212884</v>
      </c>
      <c r="C426" s="8">
        <f t="shared" si="82"/>
        <v>0.1657420545047868</v>
      </c>
      <c r="D426" s="4">
        <f t="shared" si="83"/>
        <v>5.2408279109768469E-4</v>
      </c>
      <c r="E426" s="8">
        <f t="shared" si="84"/>
        <v>0.22045389048294201</v>
      </c>
      <c r="F426" s="1">
        <v>389.97</v>
      </c>
      <c r="G426" s="1">
        <f t="shared" si="85"/>
        <v>-69.699999999999989</v>
      </c>
      <c r="H426" s="11">
        <f t="shared" si="86"/>
        <v>0.75182186234817816</v>
      </c>
      <c r="I426" s="5">
        <f t="shared" si="89"/>
        <v>2.9678340872809302E-7</v>
      </c>
      <c r="J426" s="3">
        <f t="shared" si="87"/>
        <v>967.91731465037856</v>
      </c>
      <c r="M426" s="2">
        <f t="shared" si="80"/>
        <v>12893.19678127286</v>
      </c>
      <c r="N426">
        <v>216.65</v>
      </c>
      <c r="O426" s="1">
        <f t="shared" si="81"/>
        <v>16787.393977216965</v>
      </c>
    </row>
    <row r="427" spans="1:15" x14ac:dyDescent="0.15">
      <c r="A427" s="2">
        <f t="shared" si="88"/>
        <v>42400</v>
      </c>
      <c r="B427" s="1">
        <f t="shared" si="79"/>
        <v>349.02669430721625</v>
      </c>
      <c r="C427" s="8">
        <f t="shared" si="82"/>
        <v>0.16494645288620804</v>
      </c>
      <c r="D427" s="4">
        <f t="shared" si="83"/>
        <v>5.2156706798738299E-4</v>
      </c>
      <c r="E427" s="8">
        <f t="shared" si="84"/>
        <v>0.21939565892780499</v>
      </c>
      <c r="F427" s="1">
        <v>389.97</v>
      </c>
      <c r="G427" s="1">
        <f t="shared" si="85"/>
        <v>-69.699999999999989</v>
      </c>
      <c r="H427" s="11">
        <f t="shared" si="86"/>
        <v>0.75182186234817816</v>
      </c>
      <c r="I427" s="5">
        <f t="shared" si="89"/>
        <v>2.9678340872809302E-7</v>
      </c>
      <c r="J427" s="3">
        <f t="shared" si="87"/>
        <v>967.91731465037856</v>
      </c>
      <c r="M427" s="2">
        <f t="shared" si="80"/>
        <v>12923.677151914168</v>
      </c>
      <c r="N427">
        <v>216.65</v>
      </c>
      <c r="O427" s="1">
        <f t="shared" si="81"/>
        <v>16706.85833690867</v>
      </c>
    </row>
    <row r="428" spans="1:15" x14ac:dyDescent="0.15">
      <c r="A428" s="2">
        <f t="shared" si="88"/>
        <v>42500</v>
      </c>
      <c r="B428" s="1">
        <f t="shared" si="79"/>
        <v>347.3512824526469</v>
      </c>
      <c r="C428" s="8">
        <f t="shared" si="82"/>
        <v>0.16415467034624145</v>
      </c>
      <c r="D428" s="4">
        <f t="shared" si="83"/>
        <v>5.1906342095146352E-4</v>
      </c>
      <c r="E428" s="8">
        <f t="shared" si="84"/>
        <v>0.21834250713797326</v>
      </c>
      <c r="F428" s="1">
        <v>389.97</v>
      </c>
      <c r="G428" s="1">
        <f t="shared" si="85"/>
        <v>-69.699999999999989</v>
      </c>
      <c r="H428" s="11">
        <f t="shared" si="86"/>
        <v>0.75182186234817816</v>
      </c>
      <c r="I428" s="5">
        <f t="shared" si="89"/>
        <v>2.9678340872809302E-7</v>
      </c>
      <c r="J428" s="3">
        <f t="shared" si="87"/>
        <v>967.91731465037856</v>
      </c>
      <c r="M428" s="2">
        <f t="shared" si="80"/>
        <v>12954.157522555473</v>
      </c>
      <c r="N428">
        <v>216.65</v>
      </c>
      <c r="O428" s="1">
        <f t="shared" si="81"/>
        <v>16626.709057304648</v>
      </c>
    </row>
    <row r="429" spans="1:15" x14ac:dyDescent="0.15">
      <c r="A429" s="2">
        <f t="shared" si="88"/>
        <v>42600</v>
      </c>
      <c r="B429" s="1">
        <f t="shared" ref="B429:B492" si="90">472.62*EXP(-32.2/1716/389.97*(A429-36100))</f>
        <v>345.68391297686469</v>
      </c>
      <c r="C429" s="8">
        <f t="shared" si="82"/>
        <v>0.16336668855239353</v>
      </c>
      <c r="D429" s="4">
        <f t="shared" si="83"/>
        <v>5.1657179202187252E-4</v>
      </c>
      <c r="E429" s="8">
        <f t="shared" si="84"/>
        <v>0.21729441072935488</v>
      </c>
      <c r="F429" s="1">
        <v>389.97</v>
      </c>
      <c r="G429" s="1">
        <f t="shared" si="85"/>
        <v>-69.699999999999989</v>
      </c>
      <c r="H429" s="11">
        <f t="shared" si="86"/>
        <v>0.75182186234817816</v>
      </c>
      <c r="I429" s="5">
        <f t="shared" si="89"/>
        <v>2.9678340872809302E-7</v>
      </c>
      <c r="J429" s="3">
        <f t="shared" si="87"/>
        <v>967.91731465037856</v>
      </c>
      <c r="M429" s="2">
        <f t="shared" si="80"/>
        <v>12984.637893196781</v>
      </c>
      <c r="N429">
        <v>216.65</v>
      </c>
      <c r="O429" s="1">
        <f t="shared" si="81"/>
        <v>16546.944284882731</v>
      </c>
    </row>
    <row r="430" spans="1:15" x14ac:dyDescent="0.15">
      <c r="A430" s="2">
        <f t="shared" si="88"/>
        <v>42700</v>
      </c>
      <c r="B430" s="1">
        <f t="shared" si="90"/>
        <v>344.02454727452226</v>
      </c>
      <c r="C430" s="8">
        <f t="shared" si="82"/>
        <v>0.16258248926017121</v>
      </c>
      <c r="D430" s="4">
        <f t="shared" si="83"/>
        <v>5.1409212350881663E-4</v>
      </c>
      <c r="E430" s="8">
        <f t="shared" si="84"/>
        <v>0.21625134543490729</v>
      </c>
      <c r="F430" s="1">
        <v>389.97</v>
      </c>
      <c r="G430" s="1">
        <f t="shared" si="85"/>
        <v>-69.699999999999989</v>
      </c>
      <c r="H430" s="11">
        <f t="shared" si="86"/>
        <v>0.75182186234817816</v>
      </c>
      <c r="I430" s="5">
        <f t="shared" si="89"/>
        <v>2.9678340872809302E-7</v>
      </c>
      <c r="J430" s="3">
        <f t="shared" si="87"/>
        <v>967.91731465037856</v>
      </c>
      <c r="M430" s="2">
        <f t="shared" si="80"/>
        <v>13015.118263838087</v>
      </c>
      <c r="N430">
        <v>216.65</v>
      </c>
      <c r="O430" s="1">
        <f t="shared" si="81"/>
        <v>16467.562175012838</v>
      </c>
    </row>
    <row r="431" spans="1:15" x14ac:dyDescent="0.15">
      <c r="A431" s="2">
        <f t="shared" si="88"/>
        <v>42800</v>
      </c>
      <c r="B431" s="1">
        <f t="shared" si="90"/>
        <v>342.37314692558715</v>
      </c>
      <c r="C431" s="8">
        <f t="shared" si="82"/>
        <v>0.16180205431265934</v>
      </c>
      <c r="D431" s="4">
        <f t="shared" si="83"/>
        <v>5.1162435799942765E-4</v>
      </c>
      <c r="E431" s="8">
        <f t="shared" si="84"/>
        <v>0.2152132871040757</v>
      </c>
      <c r="F431" s="1">
        <v>389.97</v>
      </c>
      <c r="G431" s="1">
        <f t="shared" si="85"/>
        <v>-69.699999999999989</v>
      </c>
      <c r="H431" s="11">
        <f t="shared" si="86"/>
        <v>0.75182186234817816</v>
      </c>
      <c r="I431" s="5">
        <f t="shared" si="89"/>
        <v>2.9678340872809302E-7</v>
      </c>
      <c r="J431" s="3">
        <f t="shared" si="87"/>
        <v>967.91731465037856</v>
      </c>
      <c r="M431" s="2">
        <f t="shared" si="80"/>
        <v>13045.598634479395</v>
      </c>
      <c r="N431">
        <v>216.65</v>
      </c>
      <c r="O431" s="1">
        <f t="shared" si="81"/>
        <v>16388.560891914269</v>
      </c>
    </row>
    <row r="432" spans="1:15" x14ac:dyDescent="0.15">
      <c r="A432" s="2">
        <f t="shared" si="88"/>
        <v>42900</v>
      </c>
      <c r="B432" s="1">
        <f t="shared" si="90"/>
        <v>340.72967369445246</v>
      </c>
      <c r="C432" s="8">
        <f t="shared" si="82"/>
        <v>0.16102536564010039</v>
      </c>
      <c r="D432" s="4">
        <f t="shared" si="83"/>
        <v>5.091684383564327E-4</v>
      </c>
      <c r="E432" s="8">
        <f t="shared" si="84"/>
        <v>0.2141802117022337</v>
      </c>
      <c r="F432" s="1">
        <v>389.97</v>
      </c>
      <c r="G432" s="1">
        <f t="shared" si="85"/>
        <v>-69.699999999999989</v>
      </c>
      <c r="H432" s="11">
        <f t="shared" si="86"/>
        <v>0.75182186234817816</v>
      </c>
      <c r="I432" s="5">
        <f t="shared" si="89"/>
        <v>2.9678340872809302E-7</v>
      </c>
      <c r="J432" s="3">
        <f t="shared" si="87"/>
        <v>967.91731465037856</v>
      </c>
      <c r="M432" s="2">
        <f t="shared" ref="M432:M495" si="91">A432/3.2808</f>
        <v>13076.079005120702</v>
      </c>
      <c r="N432">
        <v>216.65</v>
      </c>
      <c r="O432" s="1">
        <f t="shared" ref="O432:O495" si="92">22631*EXP(-9.81/287/216.65*(M432-11000))</f>
        <v>16309.938608613296</v>
      </c>
    </row>
    <row r="433" spans="1:15" x14ac:dyDescent="0.15">
      <c r="A433" s="2">
        <f t="shared" si="88"/>
        <v>43000</v>
      </c>
      <c r="B433" s="1">
        <f t="shared" si="90"/>
        <v>339.09408952905119</v>
      </c>
      <c r="C433" s="8">
        <f t="shared" si="82"/>
        <v>0.16025240525947598</v>
      </c>
      <c r="D433" s="4">
        <f t="shared" si="83"/>
        <v>5.0672430771683168E-4</v>
      </c>
      <c r="E433" s="8">
        <f t="shared" si="84"/>
        <v>0.21315209531012691</v>
      </c>
      <c r="F433" s="1">
        <v>389.97</v>
      </c>
      <c r="G433" s="1">
        <f t="shared" si="85"/>
        <v>-69.699999999999989</v>
      </c>
      <c r="H433" s="11">
        <f t="shared" si="86"/>
        <v>0.75182186234817816</v>
      </c>
      <c r="I433" s="5">
        <f t="shared" si="89"/>
        <v>2.9678340872809302E-7</v>
      </c>
      <c r="J433" s="3">
        <f t="shared" si="87"/>
        <v>967.91731465037856</v>
      </c>
      <c r="M433" s="2">
        <f t="shared" si="91"/>
        <v>13106.559375762008</v>
      </c>
      <c r="N433">
        <v>216.65</v>
      </c>
      <c r="O433" s="1">
        <f t="shared" si="92"/>
        <v>16231.693506900889</v>
      </c>
    </row>
    <row r="434" spans="1:15" x14ac:dyDescent="0.15">
      <c r="A434" s="2">
        <f t="shared" si="88"/>
        <v>43100</v>
      </c>
      <c r="B434" s="1">
        <f t="shared" si="90"/>
        <v>337.46635655997545</v>
      </c>
      <c r="C434" s="8">
        <f t="shared" si="82"/>
        <v>0.15948315527409049</v>
      </c>
      <c r="D434" s="4">
        <f t="shared" si="83"/>
        <v>5.0429190949058031E-4</v>
      </c>
      <c r="E434" s="8">
        <f t="shared" si="84"/>
        <v>0.21212891412331902</v>
      </c>
      <c r="F434" s="1">
        <v>389.97</v>
      </c>
      <c r="G434" s="1">
        <f t="shared" si="85"/>
        <v>-69.699999999999989</v>
      </c>
      <c r="H434" s="11">
        <f t="shared" si="86"/>
        <v>0.75182186234817816</v>
      </c>
      <c r="I434" s="5">
        <f t="shared" si="89"/>
        <v>2.9678340872809302E-7</v>
      </c>
      <c r="J434" s="3">
        <f t="shared" si="87"/>
        <v>967.91731465037856</v>
      </c>
      <c r="M434" s="2">
        <f t="shared" si="91"/>
        <v>13137.039746403316</v>
      </c>
      <c r="N434">
        <v>216.65</v>
      </c>
      <c r="O434" s="1">
        <f t="shared" si="92"/>
        <v>16153.823777290661</v>
      </c>
    </row>
    <row r="435" spans="1:15" x14ac:dyDescent="0.15">
      <c r="A435" s="2">
        <f t="shared" si="88"/>
        <v>43200</v>
      </c>
      <c r="B435" s="1">
        <f t="shared" si="90"/>
        <v>335.8464370995996</v>
      </c>
      <c r="C435" s="8">
        <f t="shared" si="82"/>
        <v>0.1587175978731567</v>
      </c>
      <c r="D435" s="4">
        <f t="shared" si="83"/>
        <v>5.0187118735928041E-4</v>
      </c>
      <c r="E435" s="8">
        <f t="shared" si="84"/>
        <v>0.21111064445164085</v>
      </c>
      <c r="F435" s="1">
        <v>389.97</v>
      </c>
      <c r="G435" s="1">
        <f t="shared" si="85"/>
        <v>-69.699999999999989</v>
      </c>
      <c r="H435" s="11">
        <f t="shared" si="86"/>
        <v>0.75182186234817816</v>
      </c>
      <c r="I435" s="5">
        <f t="shared" si="89"/>
        <v>2.9678340872809302E-7</v>
      </c>
      <c r="J435" s="3">
        <f t="shared" si="87"/>
        <v>967.91731465037856</v>
      </c>
      <c r="M435" s="2">
        <f t="shared" si="91"/>
        <v>13167.520117044623</v>
      </c>
      <c r="N435">
        <v>216.65</v>
      </c>
      <c r="O435" s="1">
        <f t="shared" si="92"/>
        <v>16076.327618977046</v>
      </c>
    </row>
    <row r="436" spans="1:15" x14ac:dyDescent="0.15">
      <c r="A436" s="2">
        <f t="shared" si="88"/>
        <v>43300</v>
      </c>
      <c r="B436" s="1">
        <f t="shared" si="90"/>
        <v>334.23429364120761</v>
      </c>
      <c r="C436" s="8">
        <f t="shared" si="82"/>
        <v>0.15795571533138356</v>
      </c>
      <c r="D436" s="4">
        <f t="shared" si="83"/>
        <v>4.9946208527487537E-4</v>
      </c>
      <c r="E436" s="8">
        <f t="shared" si="84"/>
        <v>0.2100972627186416</v>
      </c>
      <c r="F436" s="1">
        <v>389.97</v>
      </c>
      <c r="G436" s="1">
        <f t="shared" si="85"/>
        <v>-69.699999999999989</v>
      </c>
      <c r="H436" s="11">
        <f t="shared" si="86"/>
        <v>0.75182186234817816</v>
      </c>
      <c r="I436" s="5">
        <f t="shared" si="89"/>
        <v>2.9678340872809302E-7</v>
      </c>
      <c r="J436" s="3">
        <f t="shared" si="87"/>
        <v>967.91731465037856</v>
      </c>
      <c r="M436" s="2">
        <f t="shared" si="91"/>
        <v>13198.000487685929</v>
      </c>
      <c r="N436">
        <v>216.65</v>
      </c>
      <c r="O436" s="1">
        <f t="shared" si="92"/>
        <v>15999.203239793635</v>
      </c>
    </row>
    <row r="437" spans="1:15" x14ac:dyDescent="0.15">
      <c r="A437" s="2">
        <f t="shared" si="88"/>
        <v>43400</v>
      </c>
      <c r="B437" s="1">
        <f t="shared" si="90"/>
        <v>332.62988885812479</v>
      </c>
      <c r="C437" s="8">
        <f t="shared" si="82"/>
        <v>0.15719749000856559</v>
      </c>
      <c r="D437" s="4">
        <f t="shared" si="83"/>
        <v>4.9706454745835271E-4</v>
      </c>
      <c r="E437" s="8">
        <f t="shared" si="84"/>
        <v>0.20908874546104311</v>
      </c>
      <c r="F437" s="1">
        <v>389.97</v>
      </c>
      <c r="G437" s="1">
        <f t="shared" si="85"/>
        <v>-69.699999999999989</v>
      </c>
      <c r="H437" s="11">
        <f t="shared" si="86"/>
        <v>0.75182186234817816</v>
      </c>
      <c r="I437" s="5">
        <f t="shared" si="89"/>
        <v>2.9678340872809302E-7</v>
      </c>
      <c r="J437" s="3">
        <f t="shared" si="87"/>
        <v>967.91731465037856</v>
      </c>
      <c r="M437" s="2">
        <f t="shared" si="91"/>
        <v>13228.480858327237</v>
      </c>
      <c r="N437">
        <v>216.65</v>
      </c>
      <c r="O437" s="1">
        <f t="shared" si="92"/>
        <v>15922.448856171733</v>
      </c>
    </row>
    <row r="438" spans="1:15" x14ac:dyDescent="0.15">
      <c r="A438" s="2">
        <f t="shared" si="88"/>
        <v>43500</v>
      </c>
      <c r="B438" s="1">
        <f t="shared" si="90"/>
        <v>331.03318560285328</v>
      </c>
      <c r="C438" s="8">
        <f t="shared" si="82"/>
        <v>0.15644290434917452</v>
      </c>
      <c r="D438" s="4">
        <f t="shared" si="83"/>
        <v>4.9467851839845255E-4</v>
      </c>
      <c r="E438" s="8">
        <f t="shared" si="84"/>
        <v>0.20808506932819656</v>
      </c>
      <c r="F438" s="1">
        <v>389.97</v>
      </c>
      <c r="G438" s="1">
        <f t="shared" si="85"/>
        <v>-69.699999999999989</v>
      </c>
      <c r="H438" s="11">
        <f t="shared" si="86"/>
        <v>0.75182186234817816</v>
      </c>
      <c r="I438" s="5">
        <f t="shared" si="89"/>
        <v>2.9678340872809302E-7</v>
      </c>
      <c r="J438" s="3">
        <f t="shared" si="87"/>
        <v>967.91731465037856</v>
      </c>
      <c r="M438" s="2">
        <f t="shared" si="91"/>
        <v>13258.961228968543</v>
      </c>
      <c r="N438">
        <v>216.65</v>
      </c>
      <c r="O438" s="1">
        <f t="shared" si="92"/>
        <v>15846.062693099126</v>
      </c>
    </row>
    <row r="439" spans="1:15" x14ac:dyDescent="0.15">
      <c r="A439" s="2">
        <f t="shared" si="88"/>
        <v>43600</v>
      </c>
      <c r="B439" s="1">
        <f t="shared" si="90"/>
        <v>329.44414690621221</v>
      </c>
      <c r="C439" s="8">
        <f t="shared" si="82"/>
        <v>0.15569194088195284</v>
      </c>
      <c r="D439" s="4">
        <f t="shared" si="83"/>
        <v>4.9230394285038265E-4</v>
      </c>
      <c r="E439" s="8">
        <f t="shared" si="84"/>
        <v>0.20708621108154199</v>
      </c>
      <c r="F439" s="1">
        <v>389.97</v>
      </c>
      <c r="G439" s="1">
        <f t="shared" si="85"/>
        <v>-69.699999999999989</v>
      </c>
      <c r="H439" s="11">
        <f t="shared" si="86"/>
        <v>0.75182186234817816</v>
      </c>
      <c r="I439" s="5">
        <f t="shared" si="89"/>
        <v>2.9678340872809302E-7</v>
      </c>
      <c r="J439" s="3">
        <f t="shared" si="87"/>
        <v>967.91731465037856</v>
      </c>
      <c r="M439" s="2">
        <f t="shared" si="91"/>
        <v>13289.441599609851</v>
      </c>
      <c r="N439">
        <v>216.65</v>
      </c>
      <c r="O439" s="1">
        <f t="shared" si="92"/>
        <v>15770.042984079008</v>
      </c>
    </row>
    <row r="440" spans="1:15" x14ac:dyDescent="0.15">
      <c r="A440" s="2">
        <f t="shared" si="88"/>
        <v>43700</v>
      </c>
      <c r="B440" s="1">
        <f t="shared" si="90"/>
        <v>327.8627359764817</v>
      </c>
      <c r="C440" s="8">
        <f t="shared" si="82"/>
        <v>0.1549445822195093</v>
      </c>
      <c r="D440" s="4">
        <f t="shared" si="83"/>
        <v>4.8994076583453892E-4</v>
      </c>
      <c r="E440" s="8">
        <f t="shared" si="84"/>
        <v>0.20609214759406999</v>
      </c>
      <c r="F440" s="1">
        <v>389.97</v>
      </c>
      <c r="G440" s="1">
        <f t="shared" si="85"/>
        <v>-69.699999999999989</v>
      </c>
      <c r="H440" s="11">
        <f t="shared" si="86"/>
        <v>0.75182186234817816</v>
      </c>
      <c r="I440" s="5">
        <f t="shared" si="89"/>
        <v>2.9678340872809302E-7</v>
      </c>
      <c r="J440" s="3">
        <f t="shared" si="87"/>
        <v>967.91731465037856</v>
      </c>
      <c r="M440" s="2">
        <f t="shared" si="91"/>
        <v>13319.921970251158</v>
      </c>
      <c r="N440">
        <v>216.65</v>
      </c>
      <c r="O440" s="1">
        <f t="shared" si="92"/>
        <v>15694.387971089154</v>
      </c>
    </row>
    <row r="441" spans="1:15" x14ac:dyDescent="0.15">
      <c r="A441" s="2">
        <f t="shared" si="88"/>
        <v>43800</v>
      </c>
      <c r="B441" s="1">
        <f t="shared" si="90"/>
        <v>326.28891619855079</v>
      </c>
      <c r="C441" s="8">
        <f t="shared" si="82"/>
        <v>0.15420081105791625</v>
      </c>
      <c r="D441" s="4">
        <f t="shared" si="83"/>
        <v>4.8758893263523223E-4</v>
      </c>
      <c r="E441" s="8">
        <f t="shared" si="84"/>
        <v>0.20510285584978627</v>
      </c>
      <c r="F441" s="1">
        <v>389.97</v>
      </c>
      <c r="G441" s="1">
        <f t="shared" si="85"/>
        <v>-69.699999999999989</v>
      </c>
      <c r="H441" s="11">
        <f t="shared" si="86"/>
        <v>0.75182186234817816</v>
      </c>
      <c r="I441" s="5">
        <f t="shared" si="89"/>
        <v>2.9678340872809302E-7</v>
      </c>
      <c r="J441" s="3">
        <f t="shared" si="87"/>
        <v>967.91731465037856</v>
      </c>
      <c r="M441" s="2">
        <f t="shared" si="91"/>
        <v>13350.402340892464</v>
      </c>
      <c r="N441">
        <v>216.65</v>
      </c>
      <c r="O441" s="1">
        <f t="shared" si="92"/>
        <v>15619.095904541256</v>
      </c>
    </row>
    <row r="442" spans="1:15" x14ac:dyDescent="0.15">
      <c r="A442" s="2">
        <f t="shared" si="88"/>
        <v>43900</v>
      </c>
      <c r="B442" s="1">
        <f t="shared" si="90"/>
        <v>324.72265113306997</v>
      </c>
      <c r="C442" s="8">
        <f t="shared" si="82"/>
        <v>0.15346061017630905</v>
      </c>
      <c r="D442" s="4">
        <f t="shared" si="83"/>
        <v>4.8524838879942226E-4</v>
      </c>
      <c r="E442" s="8">
        <f t="shared" si="84"/>
        <v>0.20411831294317898</v>
      </c>
      <c r="F442" s="1">
        <v>389.97</v>
      </c>
      <c r="G442" s="1">
        <f t="shared" si="85"/>
        <v>-69.699999999999989</v>
      </c>
      <c r="H442" s="11">
        <f t="shared" si="86"/>
        <v>0.75182186234817816</v>
      </c>
      <c r="I442" s="5">
        <f t="shared" si="89"/>
        <v>2.9678340872809302E-7</v>
      </c>
      <c r="J442" s="3">
        <f t="shared" si="87"/>
        <v>967.91731465037856</v>
      </c>
      <c r="M442" s="2">
        <f t="shared" si="91"/>
        <v>13380.882711533772</v>
      </c>
      <c r="N442">
        <v>216.65</v>
      </c>
      <c r="O442" s="1">
        <f t="shared" si="92"/>
        <v>15544.165043240446</v>
      </c>
    </row>
    <row r="443" spans="1:15" x14ac:dyDescent="0.15">
      <c r="A443" s="2">
        <f t="shared" si="88"/>
        <v>44000</v>
      </c>
      <c r="B443" s="1">
        <f t="shared" si="90"/>
        <v>323.16390451560738</v>
      </c>
      <c r="C443" s="8">
        <f t="shared" si="82"/>
        <v>0.15272396243648742</v>
      </c>
      <c r="D443" s="4">
        <f t="shared" si="83"/>
        <v>4.8291908013545622E-4</v>
      </c>
      <c r="E443" s="8">
        <f t="shared" si="84"/>
        <v>0.20313849607868814</v>
      </c>
      <c r="F443" s="1">
        <v>389.97</v>
      </c>
      <c r="G443" s="1">
        <f t="shared" si="85"/>
        <v>-69.699999999999989</v>
      </c>
      <c r="H443" s="11">
        <f t="shared" si="86"/>
        <v>0.75182186234817816</v>
      </c>
      <c r="I443" s="5">
        <f t="shared" si="89"/>
        <v>2.9678340872809302E-7</v>
      </c>
      <c r="J443" s="3">
        <f t="shared" si="87"/>
        <v>967.91731465037856</v>
      </c>
      <c r="M443" s="2">
        <f t="shared" si="91"/>
        <v>13411.363082175079</v>
      </c>
      <c r="N443">
        <v>216.65</v>
      </c>
      <c r="O443" s="1">
        <f t="shared" si="92"/>
        <v>15469.593654345057</v>
      </c>
    </row>
    <row r="444" spans="1:15" x14ac:dyDescent="0.15">
      <c r="A444" s="2">
        <f t="shared" si="88"/>
        <v>44100</v>
      </c>
      <c r="B444" s="1">
        <f t="shared" si="90"/>
        <v>321.61264025580897</v>
      </c>
      <c r="C444" s="8">
        <f t="shared" si="82"/>
        <v>0.15199085078251842</v>
      </c>
      <c r="D444" s="4">
        <f t="shared" si="83"/>
        <v>4.8060095271181425E-4</v>
      </c>
      <c r="E444" s="8">
        <f t="shared" si="84"/>
        <v>0.20216338257017796</v>
      </c>
      <c r="F444" s="1">
        <v>389.97</v>
      </c>
      <c r="G444" s="1">
        <f t="shared" si="85"/>
        <v>-69.699999999999989</v>
      </c>
      <c r="H444" s="11">
        <f t="shared" si="86"/>
        <v>0.75182186234817816</v>
      </c>
      <c r="I444" s="5">
        <f t="shared" si="89"/>
        <v>2.9678340872809302E-7</v>
      </c>
      <c r="J444" s="3">
        <f t="shared" si="87"/>
        <v>967.91731465037856</v>
      </c>
      <c r="M444" s="2">
        <f t="shared" si="91"/>
        <v>13441.843452816385</v>
      </c>
      <c r="N444">
        <v>216.65</v>
      </c>
      <c r="O444" s="1">
        <f t="shared" si="92"/>
        <v>15395.380013326529</v>
      </c>
    </row>
    <row r="445" spans="1:15" x14ac:dyDescent="0.15">
      <c r="A445" s="2">
        <f t="shared" si="88"/>
        <v>44200</v>
      </c>
      <c r="B445" s="1">
        <f t="shared" si="90"/>
        <v>320.06882243656321</v>
      </c>
      <c r="C445" s="8">
        <f t="shared" si="82"/>
        <v>0.15126125824034178</v>
      </c>
      <c r="D445" s="4">
        <f t="shared" si="83"/>
        <v>4.7829395285586064E-4</v>
      </c>
      <c r="E445" s="8">
        <f t="shared" si="84"/>
        <v>0.2011929498404115</v>
      </c>
      <c r="F445" s="1">
        <v>389.97</v>
      </c>
      <c r="G445" s="1">
        <f t="shared" si="85"/>
        <v>-69.699999999999989</v>
      </c>
      <c r="H445" s="11">
        <f t="shared" si="86"/>
        <v>0.75182186234817816</v>
      </c>
      <c r="I445" s="5">
        <f t="shared" si="89"/>
        <v>2.9678340872809302E-7</v>
      </c>
      <c r="J445" s="3">
        <f t="shared" si="87"/>
        <v>967.91731465037856</v>
      </c>
      <c r="M445" s="2">
        <f t="shared" si="91"/>
        <v>13472.323823457693</v>
      </c>
      <c r="N445">
        <v>216.65</v>
      </c>
      <c r="O445" s="1">
        <f t="shared" si="92"/>
        <v>15321.522403929534</v>
      </c>
    </row>
    <row r="446" spans="1:15" x14ac:dyDescent="0.15">
      <c r="A446" s="2">
        <f t="shared" si="88"/>
        <v>44300</v>
      </c>
      <c r="B446" s="1">
        <f t="shared" si="90"/>
        <v>318.53241531316917</v>
      </c>
      <c r="C446" s="8">
        <f t="shared" si="82"/>
        <v>0.15053516791737673</v>
      </c>
      <c r="D446" s="4">
        <f t="shared" si="83"/>
        <v>4.7599802715260145E-4</v>
      </c>
      <c r="E446" s="8">
        <f t="shared" si="84"/>
        <v>0.20022717542052804</v>
      </c>
      <c r="F446" s="1">
        <v>389.97</v>
      </c>
      <c r="G446" s="1">
        <f t="shared" si="85"/>
        <v>-69.699999999999989</v>
      </c>
      <c r="H446" s="11">
        <f t="shared" si="86"/>
        <v>0.75182186234817816</v>
      </c>
      <c r="I446" s="5">
        <f t="shared" si="89"/>
        <v>2.9678340872809302E-7</v>
      </c>
      <c r="J446" s="3">
        <f t="shared" si="87"/>
        <v>967.91731465037856</v>
      </c>
      <c r="M446" s="2">
        <f t="shared" si="91"/>
        <v>13502.804194098999</v>
      </c>
      <c r="N446">
        <v>216.65</v>
      </c>
      <c r="O446" s="1">
        <f t="shared" si="92"/>
        <v>15248.019118132292</v>
      </c>
    </row>
    <row r="447" spans="1:15" x14ac:dyDescent="0.15">
      <c r="A447" s="2">
        <f t="shared" si="88"/>
        <v>44400</v>
      </c>
      <c r="B447" s="1">
        <f t="shared" si="90"/>
        <v>317.00338331250919</v>
      </c>
      <c r="C447" s="8">
        <f t="shared" si="82"/>
        <v>0.149812563002131</v>
      </c>
      <c r="D447" s="4">
        <f t="shared" si="83"/>
        <v>4.737131224434471E-4</v>
      </c>
      <c r="E447" s="8">
        <f t="shared" si="84"/>
        <v>0.19926603694952263</v>
      </c>
      <c r="F447" s="1">
        <v>389.97</v>
      </c>
      <c r="G447" s="1">
        <f t="shared" si="85"/>
        <v>-69.699999999999989</v>
      </c>
      <c r="H447" s="11">
        <f t="shared" si="86"/>
        <v>0.75182186234817816</v>
      </c>
      <c r="I447" s="5">
        <f t="shared" si="89"/>
        <v>2.9678340872809302E-7</v>
      </c>
      <c r="J447" s="3">
        <f t="shared" si="87"/>
        <v>967.91731465037856</v>
      </c>
      <c r="M447" s="2">
        <f t="shared" si="91"/>
        <v>13533.284564740306</v>
      </c>
      <c r="N447">
        <v>216.65</v>
      </c>
      <c r="O447" s="1">
        <f t="shared" si="92"/>
        <v>15174.868456107055</v>
      </c>
    </row>
    <row r="448" spans="1:15" x14ac:dyDescent="0.15">
      <c r="A448" s="2">
        <f t="shared" si="88"/>
        <v>44500</v>
      </c>
      <c r="B448" s="1">
        <f t="shared" si="90"/>
        <v>315.48169103222511</v>
      </c>
      <c r="C448" s="8">
        <f t="shared" si="82"/>
        <v>0.14909342676381149</v>
      </c>
      <c r="D448" s="4">
        <f t="shared" si="83"/>
        <v>4.7143918582498261E-4</v>
      </c>
      <c r="E448" s="8">
        <f t="shared" si="84"/>
        <v>0.1983095121737288</v>
      </c>
      <c r="F448" s="1">
        <v>389.97</v>
      </c>
      <c r="G448" s="1">
        <f t="shared" si="85"/>
        <v>-69.699999999999989</v>
      </c>
      <c r="H448" s="11">
        <f t="shared" si="86"/>
        <v>0.75182186234817816</v>
      </c>
      <c r="I448" s="5">
        <f t="shared" si="89"/>
        <v>2.9678340872809302E-7</v>
      </c>
      <c r="J448" s="3">
        <f t="shared" si="87"/>
        <v>967.91731465037856</v>
      </c>
      <c r="M448" s="2">
        <f t="shared" si="91"/>
        <v>13563.764935381614</v>
      </c>
      <c r="N448">
        <v>216.65</v>
      </c>
      <c r="O448" s="1">
        <f t="shared" si="92"/>
        <v>15102.068726180818</v>
      </c>
    </row>
    <row r="449" spans="1:15" x14ac:dyDescent="0.15">
      <c r="A449" s="2">
        <f t="shared" si="88"/>
        <v>44600</v>
      </c>
      <c r="B449" s="1">
        <f t="shared" si="90"/>
        <v>313.9673032398984</v>
      </c>
      <c r="C449" s="8">
        <f t="shared" si="82"/>
        <v>0.14837774255193686</v>
      </c>
      <c r="D449" s="4">
        <f t="shared" si="83"/>
        <v>4.6917616464774143E-4</v>
      </c>
      <c r="E449" s="8">
        <f t="shared" si="84"/>
        <v>0.19735757894630268</v>
      </c>
      <c r="F449" s="1">
        <v>389.97</v>
      </c>
      <c r="G449" s="1">
        <f t="shared" si="85"/>
        <v>-69.699999999999989</v>
      </c>
      <c r="H449" s="11">
        <f t="shared" si="86"/>
        <v>0.75182186234817816</v>
      </c>
      <c r="I449" s="5">
        <f t="shared" si="89"/>
        <v>2.9678340872809302E-7</v>
      </c>
      <c r="J449" s="3">
        <f t="shared" si="87"/>
        <v>967.91731465037856</v>
      </c>
      <c r="M449" s="2">
        <f t="shared" si="91"/>
        <v>13594.24530602292</v>
      </c>
      <c r="N449">
        <v>216.65</v>
      </c>
      <c r="O449" s="1">
        <f t="shared" si="92"/>
        <v>15029.618244796189</v>
      </c>
    </row>
    <row r="450" spans="1:15" x14ac:dyDescent="0.15">
      <c r="A450" s="2">
        <f t="shared" si="88"/>
        <v>44700</v>
      </c>
      <c r="B450" s="1">
        <f t="shared" si="90"/>
        <v>312.46018487223489</v>
      </c>
      <c r="C450" s="8">
        <f t="shared" si="82"/>
        <v>0.14766549379595223</v>
      </c>
      <c r="D450" s="4">
        <f t="shared" si="83"/>
        <v>4.6692400651498751E-4</v>
      </c>
      <c r="E450" s="8">
        <f t="shared" si="84"/>
        <v>0.19641021522671079</v>
      </c>
      <c r="F450" s="1">
        <v>389.97</v>
      </c>
      <c r="G450" s="1">
        <f t="shared" si="85"/>
        <v>-69.699999999999989</v>
      </c>
      <c r="H450" s="11">
        <f t="shared" si="86"/>
        <v>0.75182186234817816</v>
      </c>
      <c r="I450" s="5">
        <f t="shared" si="89"/>
        <v>2.9678340872809302E-7</v>
      </c>
      <c r="J450" s="3">
        <f t="shared" si="87"/>
        <v>967.91731465037856</v>
      </c>
      <c r="M450" s="2">
        <f t="shared" si="91"/>
        <v>13624.725676664228</v>
      </c>
      <c r="N450">
        <v>216.65</v>
      </c>
      <c r="O450" s="1">
        <f t="shared" si="92"/>
        <v>14957.515336472445</v>
      </c>
    </row>
    <row r="451" spans="1:15" x14ac:dyDescent="0.15">
      <c r="A451" s="2">
        <f t="shared" si="88"/>
        <v>44800</v>
      </c>
      <c r="B451" s="1">
        <f t="shared" si="90"/>
        <v>310.96030103425232</v>
      </c>
      <c r="C451" s="8">
        <f t="shared" si="82"/>
        <v>0.14695666400484514</v>
      </c>
      <c r="D451" s="4">
        <f t="shared" si="83"/>
        <v>4.6468265928150158E-4</v>
      </c>
      <c r="E451" s="8">
        <f t="shared" si="84"/>
        <v>0.19546739908021943</v>
      </c>
      <c r="F451" s="1">
        <v>389.97</v>
      </c>
      <c r="G451" s="1">
        <f t="shared" si="85"/>
        <v>-69.699999999999989</v>
      </c>
      <c r="H451" s="11">
        <f t="shared" si="86"/>
        <v>0.75182186234817816</v>
      </c>
      <c r="I451" s="5">
        <f t="shared" si="89"/>
        <v>2.9678340872809302E-7</v>
      </c>
      <c r="J451" s="3">
        <f t="shared" si="87"/>
        <v>967.91731465037856</v>
      </c>
      <c r="M451" s="2">
        <f t="shared" si="91"/>
        <v>13655.206047305535</v>
      </c>
      <c r="N451">
        <v>216.65</v>
      </c>
      <c r="O451" s="1">
        <f t="shared" si="92"/>
        <v>14885.758333766797</v>
      </c>
    </row>
    <row r="452" spans="1:15" x14ac:dyDescent="0.15">
      <c r="A452" s="2">
        <f t="shared" si="88"/>
        <v>44900</v>
      </c>
      <c r="B452" s="1">
        <f t="shared" si="90"/>
        <v>309.46761699847292</v>
      </c>
      <c r="C452" s="8">
        <f t="shared" ref="C452:C515" si="93">B452/B$3</f>
        <v>0.14625123676676413</v>
      </c>
      <c r="D452" s="4">
        <f t="shared" ref="D452:D515" si="94">B452/1716/F452</f>
        <v>4.6245207105237381E-4</v>
      </c>
      <c r="E452" s="8">
        <f t="shared" ref="E452:E515" si="95">D452/D$3</f>
        <v>0.19452910867738685</v>
      </c>
      <c r="F452" s="1">
        <v>389.97</v>
      </c>
      <c r="G452" s="1">
        <f t="shared" ref="G452:G515" si="96">F452-459.67</f>
        <v>-69.699999999999989</v>
      </c>
      <c r="H452" s="11">
        <f t="shared" ref="H452:H515" si="97">F452/F$3</f>
        <v>0.75182186234817816</v>
      </c>
      <c r="I452" s="5">
        <f t="shared" si="89"/>
        <v>2.9678340872809302E-7</v>
      </c>
      <c r="J452" s="3">
        <f t="shared" ref="J452:J515" si="98">(1.4*1716*F452)^0.5</f>
        <v>967.91731465037856</v>
      </c>
      <c r="M452" s="2">
        <f t="shared" si="91"/>
        <v>13685.686417946841</v>
      </c>
      <c r="N452">
        <v>216.65</v>
      </c>
      <c r="O452" s="1">
        <f t="shared" si="92"/>
        <v>14814.34557723583</v>
      </c>
    </row>
    <row r="453" spans="1:15" x14ac:dyDescent="0.15">
      <c r="A453" s="2">
        <f t="shared" ref="A453:A516" si="99">A452+100</f>
        <v>45000</v>
      </c>
      <c r="B453" s="1">
        <f t="shared" si="90"/>
        <v>307.98209820411904</v>
      </c>
      <c r="C453" s="8">
        <f t="shared" si="93"/>
        <v>0.14554919574863848</v>
      </c>
      <c r="D453" s="4">
        <f t="shared" si="94"/>
        <v>4.6023219018180258E-4</v>
      </c>
      <c r="E453" s="8">
        <f t="shared" si="95"/>
        <v>0.19359532229355791</v>
      </c>
      <c r="F453" s="1">
        <v>389.97</v>
      </c>
      <c r="G453" s="1">
        <f t="shared" si="96"/>
        <v>-69.699999999999989</v>
      </c>
      <c r="H453" s="11">
        <f t="shared" si="97"/>
        <v>0.75182186234817816</v>
      </c>
      <c r="I453" s="5">
        <f t="shared" ref="I453:I516" si="100">I$3*(F453/F$3)^1.5*((F$3+199.8)/(F453+199.8))</f>
        <v>2.9678340872809302E-7</v>
      </c>
      <c r="J453" s="3">
        <f t="shared" si="98"/>
        <v>967.91731465037856</v>
      </c>
      <c r="M453" s="2">
        <f t="shared" si="91"/>
        <v>13716.166788588149</v>
      </c>
      <c r="N453">
        <v>216.65</v>
      </c>
      <c r="O453" s="1">
        <f t="shared" si="92"/>
        <v>14743.275415397116</v>
      </c>
    </row>
    <row r="454" spans="1:15" x14ac:dyDescent="0.15">
      <c r="A454" s="2">
        <f t="shared" si="99"/>
        <v>45100</v>
      </c>
      <c r="B454" s="1">
        <f t="shared" si="90"/>
        <v>306.50371025631318</v>
      </c>
      <c r="C454" s="8">
        <f t="shared" si="93"/>
        <v>0.14485052469580018</v>
      </c>
      <c r="D454" s="4">
        <f t="shared" si="94"/>
        <v>4.5802296527189853E-4</v>
      </c>
      <c r="E454" s="8">
        <f t="shared" si="95"/>
        <v>0.19266601830836105</v>
      </c>
      <c r="F454" s="1">
        <v>389.97</v>
      </c>
      <c r="G454" s="1">
        <f t="shared" si="96"/>
        <v>-69.699999999999989</v>
      </c>
      <c r="H454" s="11">
        <f t="shared" si="97"/>
        <v>0.75182186234817816</v>
      </c>
      <c r="I454" s="5">
        <f t="shared" si="100"/>
        <v>2.9678340872809302E-7</v>
      </c>
      <c r="J454" s="3">
        <f t="shared" si="98"/>
        <v>967.91731465037856</v>
      </c>
      <c r="M454" s="2">
        <f t="shared" si="91"/>
        <v>13746.647159229455</v>
      </c>
      <c r="N454">
        <v>216.65</v>
      </c>
      <c r="O454" s="1">
        <f t="shared" si="92"/>
        <v>14672.546204691043</v>
      </c>
    </row>
    <row r="455" spans="1:15" x14ac:dyDescent="0.15">
      <c r="A455" s="2">
        <f t="shared" si="99"/>
        <v>45200</v>
      </c>
      <c r="B455" s="1">
        <f t="shared" si="90"/>
        <v>305.03241892528126</v>
      </c>
      <c r="C455" s="8">
        <f t="shared" si="93"/>
        <v>0.1441552074316074</v>
      </c>
      <c r="D455" s="4">
        <f t="shared" si="94"/>
        <v>4.55824345171494E-4</v>
      </c>
      <c r="E455" s="8">
        <f t="shared" si="95"/>
        <v>0.19174117520520745</v>
      </c>
      <c r="F455" s="1">
        <v>389.97</v>
      </c>
      <c r="G455" s="1">
        <f t="shared" si="96"/>
        <v>-69.699999999999989</v>
      </c>
      <c r="H455" s="11">
        <f t="shared" si="97"/>
        <v>0.75182186234817816</v>
      </c>
      <c r="I455" s="5">
        <f t="shared" si="100"/>
        <v>2.9678340872809302E-7</v>
      </c>
      <c r="J455" s="3">
        <f t="shared" si="98"/>
        <v>967.91731465037856</v>
      </c>
      <c r="M455" s="2">
        <f t="shared" si="91"/>
        <v>13777.127529870762</v>
      </c>
      <c r="N455">
        <v>216.65</v>
      </c>
      <c r="O455" s="1">
        <f t="shared" si="92"/>
        <v>14602.156309442766</v>
      </c>
    </row>
    <row r="456" spans="1:15" x14ac:dyDescent="0.15">
      <c r="A456" s="2">
        <f t="shared" si="99"/>
        <v>45300</v>
      </c>
      <c r="B456" s="1">
        <f t="shared" si="90"/>
        <v>303.56819014556066</v>
      </c>
      <c r="C456" s="8">
        <f t="shared" si="93"/>
        <v>0.14346322785707025</v>
      </c>
      <c r="D456" s="4">
        <f t="shared" si="94"/>
        <v>4.5363627897496004E-4</v>
      </c>
      <c r="E456" s="8">
        <f t="shared" si="95"/>
        <v>0.1908207715707935</v>
      </c>
      <c r="F456" s="1">
        <v>389.97</v>
      </c>
      <c r="G456" s="1">
        <f t="shared" si="96"/>
        <v>-69.699999999999989</v>
      </c>
      <c r="H456" s="11">
        <f t="shared" si="97"/>
        <v>0.75182186234817816</v>
      </c>
      <c r="I456" s="5">
        <f t="shared" si="100"/>
        <v>2.9678340872809302E-7</v>
      </c>
      <c r="J456" s="3">
        <f t="shared" si="98"/>
        <v>967.91731465037856</v>
      </c>
      <c r="M456" s="2">
        <f t="shared" si="91"/>
        <v>13807.60790051207</v>
      </c>
      <c r="N456">
        <v>216.65</v>
      </c>
      <c r="O456" s="1">
        <f t="shared" si="92"/>
        <v>14532.104101824432</v>
      </c>
    </row>
    <row r="457" spans="1:15" x14ac:dyDescent="0.15">
      <c r="A457" s="2">
        <f t="shared" si="99"/>
        <v>45400</v>
      </c>
      <c r="B457" s="1">
        <f t="shared" si="90"/>
        <v>302.11099001521086</v>
      </c>
      <c r="C457" s="8">
        <f t="shared" si="93"/>
        <v>0.14277456995047771</v>
      </c>
      <c r="D457" s="4">
        <f t="shared" si="94"/>
        <v>4.5145871602102623E-4</v>
      </c>
      <c r="E457" s="8">
        <f t="shared" si="95"/>
        <v>0.18990478609460418</v>
      </c>
      <c r="F457" s="1">
        <v>389.97</v>
      </c>
      <c r="G457" s="1">
        <f t="shared" si="96"/>
        <v>-69.699999999999989</v>
      </c>
      <c r="H457" s="11">
        <f t="shared" si="97"/>
        <v>0.75182186234817816</v>
      </c>
      <c r="I457" s="5">
        <f t="shared" si="100"/>
        <v>2.9678340872809302E-7</v>
      </c>
      <c r="J457" s="3">
        <f t="shared" si="98"/>
        <v>967.91731465037856</v>
      </c>
      <c r="M457" s="2">
        <f t="shared" si="91"/>
        <v>13838.088271153376</v>
      </c>
      <c r="N457">
        <v>216.65</v>
      </c>
      <c r="O457" s="1">
        <f t="shared" si="92"/>
        <v>14462.387961817501</v>
      </c>
    </row>
    <row r="458" spans="1:15" x14ac:dyDescent="0.15">
      <c r="A458" s="2">
        <f t="shared" si="99"/>
        <v>45500</v>
      </c>
      <c r="B458" s="1">
        <f t="shared" si="90"/>
        <v>300.66078479502892</v>
      </c>
      <c r="C458" s="8">
        <f t="shared" si="93"/>
        <v>0.1420892177670269</v>
      </c>
      <c r="D458" s="4">
        <f t="shared" si="94"/>
        <v>4.4929160589160863E-4</v>
      </c>
      <c r="E458" s="8">
        <f t="shared" si="95"/>
        <v>0.18899319756842023</v>
      </c>
      <c r="F458" s="1">
        <v>389.97</v>
      </c>
      <c r="G458" s="1">
        <f t="shared" si="96"/>
        <v>-69.699999999999989</v>
      </c>
      <c r="H458" s="11">
        <f t="shared" si="97"/>
        <v>0.75182186234817816</v>
      </c>
      <c r="I458" s="5">
        <f t="shared" si="100"/>
        <v>2.9678340872809302E-7</v>
      </c>
      <c r="J458" s="3">
        <f t="shared" si="98"/>
        <v>967.91731465037856</v>
      </c>
      <c r="M458" s="2">
        <f t="shared" si="91"/>
        <v>13868.568641794684</v>
      </c>
      <c r="N458">
        <v>216.65</v>
      </c>
      <c r="O458" s="1">
        <f t="shared" si="92"/>
        <v>14393.006277175284</v>
      </c>
    </row>
    <row r="459" spans="1:15" x14ac:dyDescent="0.15">
      <c r="A459" s="2">
        <f t="shared" si="99"/>
        <v>45600</v>
      </c>
      <c r="B459" s="1">
        <f t="shared" si="90"/>
        <v>299.21754090776818</v>
      </c>
      <c r="C459" s="8">
        <f t="shared" si="93"/>
        <v>0.14140715543845378</v>
      </c>
      <c r="D459" s="4">
        <f t="shared" si="94"/>
        <v>4.4713489841064245E-4</v>
      </c>
      <c r="E459" s="8">
        <f t="shared" si="95"/>
        <v>0.18808598488582703</v>
      </c>
      <c r="F459" s="1">
        <v>389.97</v>
      </c>
      <c r="G459" s="1">
        <f t="shared" si="96"/>
        <v>-69.699999999999989</v>
      </c>
      <c r="H459" s="11">
        <f t="shared" si="97"/>
        <v>0.75182186234817816</v>
      </c>
      <c r="I459" s="5">
        <f t="shared" si="100"/>
        <v>2.9678340872809302E-7</v>
      </c>
      <c r="J459" s="3">
        <f t="shared" si="98"/>
        <v>967.91731465037856</v>
      </c>
      <c r="M459" s="2">
        <f t="shared" si="91"/>
        <v>13899.049012435991</v>
      </c>
      <c r="N459">
        <v>216.65</v>
      </c>
      <c r="O459" s="1">
        <f t="shared" si="92"/>
        <v>14323.957443385669</v>
      </c>
    </row>
    <row r="460" spans="1:15" x14ac:dyDescent="0.15">
      <c r="A460" s="2">
        <f t="shared" si="99"/>
        <v>45700</v>
      </c>
      <c r="B460" s="1">
        <f t="shared" si="90"/>
        <v>297.78122493736072</v>
      </c>
      <c r="C460" s="8">
        <f t="shared" si="93"/>
        <v>0.14072836717266574</v>
      </c>
      <c r="D460" s="4">
        <f t="shared" si="94"/>
        <v>4.4498854364291948E-4</v>
      </c>
      <c r="E460" s="8">
        <f t="shared" si="95"/>
        <v>0.18718312704172557</v>
      </c>
      <c r="F460" s="1">
        <v>389.97</v>
      </c>
      <c r="G460" s="1">
        <f t="shared" si="96"/>
        <v>-69.699999999999989</v>
      </c>
      <c r="H460" s="11">
        <f t="shared" si="97"/>
        <v>0.75182186234817816</v>
      </c>
      <c r="I460" s="5">
        <f t="shared" si="100"/>
        <v>2.9678340872809302E-7</v>
      </c>
      <c r="J460" s="3">
        <f t="shared" si="98"/>
        <v>967.91731465037856</v>
      </c>
      <c r="M460" s="2">
        <f t="shared" si="91"/>
        <v>13929.529383077297</v>
      </c>
      <c r="N460">
        <v>216.65</v>
      </c>
      <c r="O460" s="1">
        <f t="shared" si="92"/>
        <v>14255.23986363402</v>
      </c>
    </row>
    <row r="461" spans="1:15" x14ac:dyDescent="0.15">
      <c r="A461" s="2">
        <f t="shared" si="99"/>
        <v>45800</v>
      </c>
      <c r="B461" s="1">
        <f t="shared" si="90"/>
        <v>296.35180362814395</v>
      </c>
      <c r="C461" s="8">
        <f t="shared" si="93"/>
        <v>0.14005283725337617</v>
      </c>
      <c r="D461" s="4">
        <f t="shared" si="94"/>
        <v>4.4285249189293316E-4</v>
      </c>
      <c r="E461" s="8">
        <f t="shared" si="95"/>
        <v>0.18628460313184658</v>
      </c>
      <c r="F461" s="1">
        <v>389.97</v>
      </c>
      <c r="G461" s="1">
        <f t="shared" si="96"/>
        <v>-69.699999999999989</v>
      </c>
      <c r="H461" s="11">
        <f t="shared" si="97"/>
        <v>0.75182186234817816</v>
      </c>
      <c r="I461" s="5">
        <f t="shared" si="100"/>
        <v>2.9678340872809302E-7</v>
      </c>
      <c r="J461" s="3">
        <f t="shared" si="98"/>
        <v>967.91731465037856</v>
      </c>
      <c r="M461" s="2">
        <f t="shared" si="91"/>
        <v>13960.009753718605</v>
      </c>
      <c r="N461">
        <v>216.65</v>
      </c>
      <c r="O461" s="1">
        <f t="shared" si="92"/>
        <v>14186.851948766222</v>
      </c>
    </row>
    <row r="462" spans="1:15" x14ac:dyDescent="0.15">
      <c r="A462" s="2">
        <f t="shared" si="99"/>
        <v>45900</v>
      </c>
      <c r="B462" s="1">
        <f t="shared" si="90"/>
        <v>294.92924388409023</v>
      </c>
      <c r="C462" s="8">
        <f t="shared" si="93"/>
        <v>0.13938055003974018</v>
      </c>
      <c r="D462" s="4">
        <f t="shared" si="94"/>
        <v>4.4072669370372674E-4</v>
      </c>
      <c r="E462" s="8">
        <f t="shared" si="95"/>
        <v>0.18539039235226615</v>
      </c>
      <c r="F462" s="1">
        <v>389.97</v>
      </c>
      <c r="G462" s="1">
        <f t="shared" si="96"/>
        <v>-69.699999999999989</v>
      </c>
      <c r="H462" s="11">
        <f t="shared" si="97"/>
        <v>0.75182186234817816</v>
      </c>
      <c r="I462" s="5">
        <f t="shared" si="100"/>
        <v>2.9678340872809302E-7</v>
      </c>
      <c r="J462" s="3">
        <f t="shared" si="98"/>
        <v>967.91731465037856</v>
      </c>
      <c r="M462" s="2">
        <f t="shared" si="91"/>
        <v>13990.490124359911</v>
      </c>
      <c r="N462">
        <v>216.65</v>
      </c>
      <c r="O462" s="1">
        <f t="shared" si="92"/>
        <v>14118.792117251965</v>
      </c>
    </row>
    <row r="463" spans="1:15" x14ac:dyDescent="0.15">
      <c r="A463" s="2">
        <f t="shared" si="99"/>
        <v>46000</v>
      </c>
      <c r="B463" s="1">
        <f t="shared" si="90"/>
        <v>293.51351276804081</v>
      </c>
      <c r="C463" s="8">
        <f t="shared" si="93"/>
        <v>0.13871148996599283</v>
      </c>
      <c r="D463" s="4">
        <f t="shared" si="94"/>
        <v>4.3861109985574888E-4</v>
      </c>
      <c r="E463" s="8">
        <f t="shared" si="95"/>
        <v>0.18450047399892422</v>
      </c>
      <c r="F463" s="1">
        <v>389.97</v>
      </c>
      <c r="G463" s="1">
        <f t="shared" si="96"/>
        <v>-69.699999999999989</v>
      </c>
      <c r="H463" s="11">
        <f t="shared" si="97"/>
        <v>0.75182186234817816</v>
      </c>
      <c r="I463" s="5">
        <f t="shared" si="100"/>
        <v>2.9678340872809302E-7</v>
      </c>
      <c r="J463" s="3">
        <f t="shared" si="98"/>
        <v>967.91731465037856</v>
      </c>
      <c r="M463" s="2">
        <f t="shared" si="91"/>
        <v>14020.970495001218</v>
      </c>
      <c r="N463">
        <v>216.65</v>
      </c>
      <c r="O463" s="1">
        <f t="shared" si="92"/>
        <v>14051.058795148145</v>
      </c>
    </row>
    <row r="464" spans="1:15" x14ac:dyDescent="0.15">
      <c r="A464" s="2">
        <f t="shared" si="99"/>
        <v>46100</v>
      </c>
      <c r="B464" s="1">
        <f t="shared" si="90"/>
        <v>292.10457750094338</v>
      </c>
      <c r="C464" s="8">
        <f t="shared" si="93"/>
        <v>0.13804564154108856</v>
      </c>
      <c r="D464" s="4">
        <f t="shared" si="94"/>
        <v>4.3650566136571405E-4</v>
      </c>
      <c r="E464" s="8">
        <f t="shared" si="95"/>
        <v>0.18361482746714525</v>
      </c>
      <c r="F464" s="1">
        <v>389.97</v>
      </c>
      <c r="G464" s="1">
        <f t="shared" si="96"/>
        <v>-69.699999999999989</v>
      </c>
      <c r="H464" s="11">
        <f t="shared" si="97"/>
        <v>0.75182186234817816</v>
      </c>
      <c r="I464" s="5">
        <f t="shared" si="100"/>
        <v>2.9678340872809302E-7</v>
      </c>
      <c r="J464" s="3">
        <f t="shared" si="98"/>
        <v>967.91731465037856</v>
      </c>
      <c r="M464" s="2">
        <f t="shared" si="91"/>
        <v>14051.450865642526</v>
      </c>
      <c r="N464">
        <v>216.65</v>
      </c>
      <c r="O464" s="1">
        <f t="shared" si="92"/>
        <v>13983.650416062474</v>
      </c>
    </row>
    <row r="465" spans="1:15" x14ac:dyDescent="0.15">
      <c r="A465" s="2">
        <f t="shared" si="99"/>
        <v>46200</v>
      </c>
      <c r="B465" s="1">
        <f t="shared" si="90"/>
        <v>290.70240546109278</v>
      </c>
      <c r="C465" s="8">
        <f t="shared" si="93"/>
        <v>0.13738298934834253</v>
      </c>
      <c r="D465" s="4">
        <f t="shared" si="94"/>
        <v>4.3441032948546813E-4</v>
      </c>
      <c r="E465" s="8">
        <f t="shared" si="95"/>
        <v>0.18273343225116104</v>
      </c>
      <c r="F465" s="1">
        <v>389.97</v>
      </c>
      <c r="G465" s="1">
        <f t="shared" si="96"/>
        <v>-69.699999999999989</v>
      </c>
      <c r="H465" s="11">
        <f t="shared" si="97"/>
        <v>0.75182186234817816</v>
      </c>
      <c r="I465" s="5">
        <f t="shared" si="100"/>
        <v>2.9678340872809302E-7</v>
      </c>
      <c r="J465" s="3">
        <f t="shared" si="98"/>
        <v>967.91731465037856</v>
      </c>
      <c r="M465" s="2">
        <f t="shared" si="91"/>
        <v>14081.931236283832</v>
      </c>
      <c r="N465">
        <v>216.65</v>
      </c>
      <c r="O465" s="1">
        <f t="shared" si="92"/>
        <v>13916.565421117262</v>
      </c>
    </row>
    <row r="466" spans="1:15" x14ac:dyDescent="0.15">
      <c r="A466" s="2">
        <f t="shared" si="99"/>
        <v>46300</v>
      </c>
      <c r="B466" s="1">
        <f t="shared" si="90"/>
        <v>289.30696418337595</v>
      </c>
      <c r="C466" s="8">
        <f t="shared" si="93"/>
        <v>0.13672351804507371</v>
      </c>
      <c r="D466" s="4">
        <f t="shared" si="94"/>
        <v>4.3232505570085984E-4</v>
      </c>
      <c r="E466" s="8">
        <f t="shared" si="95"/>
        <v>0.18185626794363602</v>
      </c>
      <c r="F466" s="1">
        <v>389.97</v>
      </c>
      <c r="G466" s="1">
        <f t="shared" si="96"/>
        <v>-69.699999999999989</v>
      </c>
      <c r="H466" s="11">
        <f t="shared" si="97"/>
        <v>0.75182186234817816</v>
      </c>
      <c r="I466" s="5">
        <f t="shared" si="100"/>
        <v>2.9678340872809302E-7</v>
      </c>
      <c r="J466" s="3">
        <f t="shared" si="98"/>
        <v>967.91731465037856</v>
      </c>
      <c r="M466" s="2">
        <f t="shared" si="91"/>
        <v>14112.411606925139</v>
      </c>
      <c r="N466">
        <v>216.65</v>
      </c>
      <c r="O466" s="1">
        <f t="shared" si="92"/>
        <v>13849.802258913349</v>
      </c>
    </row>
    <row r="467" spans="1:15" x14ac:dyDescent="0.15">
      <c r="A467" s="2">
        <f t="shared" si="99"/>
        <v>46400</v>
      </c>
      <c r="B467" s="1">
        <f t="shared" si="90"/>
        <v>287.91822135852016</v>
      </c>
      <c r="C467" s="8">
        <f t="shared" si="93"/>
        <v>0.13606721236224961</v>
      </c>
      <c r="D467" s="4">
        <f t="shared" si="94"/>
        <v>4.3024979173061743E-4</v>
      </c>
      <c r="E467" s="8">
        <f t="shared" si="95"/>
        <v>0.18098331423519465</v>
      </c>
      <c r="F467" s="1">
        <v>389.97</v>
      </c>
      <c r="G467" s="1">
        <f t="shared" si="96"/>
        <v>-69.699999999999989</v>
      </c>
      <c r="H467" s="11">
        <f t="shared" si="97"/>
        <v>0.75182186234817816</v>
      </c>
      <c r="I467" s="5">
        <f t="shared" si="100"/>
        <v>2.9678340872809302E-7</v>
      </c>
      <c r="J467" s="3">
        <f t="shared" si="98"/>
        <v>967.91731465037856</v>
      </c>
      <c r="M467" s="2">
        <f t="shared" si="91"/>
        <v>14142.891977566447</v>
      </c>
      <c r="N467">
        <v>216.65</v>
      </c>
      <c r="O467" s="1">
        <f t="shared" si="92"/>
        <v>13783.359385494245</v>
      </c>
    </row>
    <row r="468" spans="1:15" x14ac:dyDescent="0.15">
      <c r="A468" s="2">
        <f t="shared" si="99"/>
        <v>46500</v>
      </c>
      <c r="B468" s="1">
        <f t="shared" si="90"/>
        <v>286.5361448323448</v>
      </c>
      <c r="C468" s="8">
        <f t="shared" si="93"/>
        <v>0.13541405710413271</v>
      </c>
      <c r="D468" s="4">
        <f t="shared" si="94"/>
        <v>4.2818448952523092E-4</v>
      </c>
      <c r="E468" s="8">
        <f t="shared" si="95"/>
        <v>0.1801145509139514</v>
      </c>
      <c r="F468" s="1">
        <v>389.97</v>
      </c>
      <c r="G468" s="1">
        <f t="shared" si="96"/>
        <v>-69.699999999999989</v>
      </c>
      <c r="H468" s="11">
        <f t="shared" si="97"/>
        <v>0.75182186234817816</v>
      </c>
      <c r="I468" s="5">
        <f t="shared" si="100"/>
        <v>2.9678340872809302E-7</v>
      </c>
      <c r="J468" s="3">
        <f t="shared" si="98"/>
        <v>967.91731465037856</v>
      </c>
      <c r="M468" s="2">
        <f t="shared" si="91"/>
        <v>14173.372348207753</v>
      </c>
      <c r="N468">
        <v>216.65</v>
      </c>
      <c r="O468" s="1">
        <f t="shared" si="92"/>
        <v>13717.235264310422</v>
      </c>
    </row>
    <row r="469" spans="1:15" x14ac:dyDescent="0.15">
      <c r="A469" s="2">
        <f t="shared" si="99"/>
        <v>46600</v>
      </c>
      <c r="B469" s="1">
        <f t="shared" si="90"/>
        <v>285.16070260501715</v>
      </c>
      <c r="C469" s="8">
        <f t="shared" si="93"/>
        <v>0.1347640371479287</v>
      </c>
      <c r="D469" s="4">
        <f t="shared" si="94"/>
        <v>4.2612910126583933E-4</v>
      </c>
      <c r="E469" s="8">
        <f t="shared" si="95"/>
        <v>0.1792499578650425</v>
      </c>
      <c r="F469" s="1">
        <v>389.97</v>
      </c>
      <c r="G469" s="1">
        <f t="shared" si="96"/>
        <v>-69.699999999999989</v>
      </c>
      <c r="H469" s="11">
        <f t="shared" si="97"/>
        <v>0.75182186234817816</v>
      </c>
      <c r="I469" s="5">
        <f t="shared" si="100"/>
        <v>2.9678340872809302E-7</v>
      </c>
      <c r="J469" s="3">
        <f t="shared" si="98"/>
        <v>967.91731465037856</v>
      </c>
      <c r="M469" s="2">
        <f t="shared" si="91"/>
        <v>14203.852718849061</v>
      </c>
      <c r="N469">
        <v>216.65</v>
      </c>
      <c r="O469" s="1">
        <f t="shared" si="92"/>
        <v>13651.428366183767</v>
      </c>
    </row>
    <row r="470" spans="1:15" x14ac:dyDescent="0.15">
      <c r="A470" s="2">
        <f t="shared" si="99"/>
        <v>46700</v>
      </c>
      <c r="B470" s="1">
        <f t="shared" si="90"/>
        <v>283.79186283031146</v>
      </c>
      <c r="C470" s="8">
        <f t="shared" si="93"/>
        <v>0.13411713744343642</v>
      </c>
      <c r="D470" s="4">
        <f t="shared" si="94"/>
        <v>4.2408357936312389E-4</v>
      </c>
      <c r="E470" s="8">
        <f t="shared" si="95"/>
        <v>0.17838951507016043</v>
      </c>
      <c r="F470" s="1">
        <v>389.97</v>
      </c>
      <c r="G470" s="1">
        <f t="shared" si="96"/>
        <v>-69.699999999999989</v>
      </c>
      <c r="H470" s="11">
        <f t="shared" si="97"/>
        <v>0.75182186234817816</v>
      </c>
      <c r="I470" s="5">
        <f t="shared" si="100"/>
        <v>2.9678340872809302E-7</v>
      </c>
      <c r="J470" s="3">
        <f t="shared" si="98"/>
        <v>967.91731465037856</v>
      </c>
      <c r="M470" s="2">
        <f t="shared" si="91"/>
        <v>14234.333089490368</v>
      </c>
      <c r="N470">
        <v>216.65</v>
      </c>
      <c r="O470" s="1">
        <f t="shared" si="92"/>
        <v>13585.937169272231</v>
      </c>
    </row>
    <row r="471" spans="1:15" x14ac:dyDescent="0.15">
      <c r="A471" s="2">
        <f t="shared" si="99"/>
        <v>46800</v>
      </c>
      <c r="B471" s="1">
        <f t="shared" si="90"/>
        <v>282.42959381487128</v>
      </c>
      <c r="C471" s="8">
        <f t="shared" si="93"/>
        <v>0.13347334301269909</v>
      </c>
      <c r="D471" s="4">
        <f t="shared" si="94"/>
        <v>4.2204787645620589E-4</v>
      </c>
      <c r="E471" s="8">
        <f t="shared" si="95"/>
        <v>0.17753320260709032</v>
      </c>
      <c r="F471" s="1">
        <v>389.97</v>
      </c>
      <c r="G471" s="1">
        <f t="shared" si="96"/>
        <v>-69.699999999999989</v>
      </c>
      <c r="H471" s="11">
        <f t="shared" si="97"/>
        <v>0.75182186234817816</v>
      </c>
      <c r="I471" s="5">
        <f t="shared" si="100"/>
        <v>2.9678340872809302E-7</v>
      </c>
      <c r="J471" s="3">
        <f t="shared" si="98"/>
        <v>967.91731465037856</v>
      </c>
      <c r="M471" s="2">
        <f t="shared" si="91"/>
        <v>14264.813460131674</v>
      </c>
      <c r="N471">
        <v>216.65</v>
      </c>
      <c r="O471" s="1">
        <f t="shared" si="92"/>
        <v>13520.76015903464</v>
      </c>
    </row>
    <row r="472" spans="1:15" x14ac:dyDescent="0.15">
      <c r="A472" s="2">
        <f t="shared" si="99"/>
        <v>46900</v>
      </c>
      <c r="B472" s="1">
        <f t="shared" si="90"/>
        <v>281.07386401747607</v>
      </c>
      <c r="C472" s="8">
        <f t="shared" si="93"/>
        <v>0.13283263894965788</v>
      </c>
      <c r="D472" s="4">
        <f t="shared" si="94"/>
        <v>4.2002194541155018E-4</v>
      </c>
      <c r="E472" s="8">
        <f t="shared" si="95"/>
        <v>0.17668100064924877</v>
      </c>
      <c r="F472" s="1">
        <v>389.97</v>
      </c>
      <c r="G472" s="1">
        <f t="shared" si="96"/>
        <v>-69.699999999999989</v>
      </c>
      <c r="H472" s="11">
        <f t="shared" si="97"/>
        <v>0.75182186234817816</v>
      </c>
      <c r="I472" s="5">
        <f t="shared" si="100"/>
        <v>2.9678340872809302E-7</v>
      </c>
      <c r="J472" s="3">
        <f t="shared" si="98"/>
        <v>967.91731465037856</v>
      </c>
      <c r="M472" s="2">
        <f t="shared" si="91"/>
        <v>14295.293830772982</v>
      </c>
      <c r="N472">
        <v>216.65</v>
      </c>
      <c r="O472" s="1">
        <f t="shared" si="92"/>
        <v>13455.895828195644</v>
      </c>
    </row>
    <row r="473" spans="1:15" x14ac:dyDescent="0.15">
      <c r="A473" s="2">
        <f t="shared" si="99"/>
        <v>47000</v>
      </c>
      <c r="B473" s="1">
        <f t="shared" si="90"/>
        <v>279.72464204831067</v>
      </c>
      <c r="C473" s="8">
        <f t="shared" si="93"/>
        <v>0.13219501041980655</v>
      </c>
      <c r="D473" s="4">
        <f t="shared" si="94"/>
        <v>4.1800573932187395E-4</v>
      </c>
      <c r="E473" s="8">
        <f t="shared" si="95"/>
        <v>0.17583288946522463</v>
      </c>
      <c r="F473" s="1">
        <v>389.97</v>
      </c>
      <c r="G473" s="1">
        <f t="shared" si="96"/>
        <v>-69.699999999999989</v>
      </c>
      <c r="H473" s="11">
        <f t="shared" si="97"/>
        <v>0.75182186234817816</v>
      </c>
      <c r="I473" s="5">
        <f t="shared" si="100"/>
        <v>2.9678340872809302E-7</v>
      </c>
      <c r="J473" s="3">
        <f t="shared" si="98"/>
        <v>967.91731465037856</v>
      </c>
      <c r="M473" s="2">
        <f t="shared" si="91"/>
        <v>14325.774201414288</v>
      </c>
      <c r="N473">
        <v>216.65</v>
      </c>
      <c r="O473" s="1">
        <f t="shared" si="92"/>
        <v>13391.342676710899</v>
      </c>
    </row>
    <row r="474" spans="1:15" x14ac:dyDescent="0.15">
      <c r="A474" s="2">
        <f t="shared" si="99"/>
        <v>47100</v>
      </c>
      <c r="B474" s="1">
        <f t="shared" si="90"/>
        <v>278.38189666823837</v>
      </c>
      <c r="C474" s="8">
        <f t="shared" si="93"/>
        <v>0.13156044265984801</v>
      </c>
      <c r="D474" s="4">
        <f t="shared" si="94"/>
        <v>4.1599921150506039E-4</v>
      </c>
      <c r="E474" s="8">
        <f t="shared" si="95"/>
        <v>0.17498884941832232</v>
      </c>
      <c r="F474" s="1">
        <v>389.97</v>
      </c>
      <c r="G474" s="1">
        <f t="shared" si="96"/>
        <v>-69.699999999999989</v>
      </c>
      <c r="H474" s="11">
        <f t="shared" si="97"/>
        <v>0.75182186234817816</v>
      </c>
      <c r="I474" s="5">
        <f t="shared" si="100"/>
        <v>2.9678340872809302E-7</v>
      </c>
      <c r="J474" s="3">
        <f t="shared" si="98"/>
        <v>967.91731465037856</v>
      </c>
      <c r="M474" s="2">
        <f t="shared" si="91"/>
        <v>14356.254572055595</v>
      </c>
      <c r="N474">
        <v>216.65</v>
      </c>
      <c r="O474" s="1">
        <f t="shared" si="92"/>
        <v>13327.099211732337</v>
      </c>
    </row>
    <row r="475" spans="1:15" x14ac:dyDescent="0.15">
      <c r="A475" s="2">
        <f t="shared" si="99"/>
        <v>47200</v>
      </c>
      <c r="B475" s="1">
        <f t="shared" si="90"/>
        <v>277.04559678807811</v>
      </c>
      <c r="C475" s="8">
        <f t="shared" si="93"/>
        <v>0.13092892097735262</v>
      </c>
      <c r="D475" s="4">
        <f t="shared" si="94"/>
        <v>4.1400231550307843E-4</v>
      </c>
      <c r="E475" s="8">
        <f t="shared" si="95"/>
        <v>0.17414886096610713</v>
      </c>
      <c r="F475" s="1">
        <v>389.97</v>
      </c>
      <c r="G475" s="1">
        <f t="shared" si="96"/>
        <v>-69.699999999999989</v>
      </c>
      <c r="H475" s="11">
        <f t="shared" si="97"/>
        <v>0.75182186234817816</v>
      </c>
      <c r="I475" s="5">
        <f t="shared" si="100"/>
        <v>2.9678340872809302E-7</v>
      </c>
      <c r="J475" s="3">
        <f t="shared" si="98"/>
        <v>967.91731465037856</v>
      </c>
      <c r="M475" s="2">
        <f t="shared" si="91"/>
        <v>14386.734942696903</v>
      </c>
      <c r="N475">
        <v>216.65</v>
      </c>
      <c r="O475" s="1">
        <f t="shared" si="92"/>
        <v>13263.163947573667</v>
      </c>
    </row>
    <row r="476" spans="1:15" x14ac:dyDescent="0.15">
      <c r="A476" s="2">
        <f t="shared" si="99"/>
        <v>47300</v>
      </c>
      <c r="B476" s="1">
        <f t="shared" si="90"/>
        <v>275.71571146788415</v>
      </c>
      <c r="C476" s="8">
        <f t="shared" si="93"/>
        <v>0.13030043075041783</v>
      </c>
      <c r="D476" s="4">
        <f t="shared" si="94"/>
        <v>4.1201500508090624E-4</v>
      </c>
      <c r="E476" s="8">
        <f t="shared" si="95"/>
        <v>0.17331290465995264</v>
      </c>
      <c r="F476" s="1">
        <v>389.97</v>
      </c>
      <c r="G476" s="1">
        <f t="shared" si="96"/>
        <v>-69.699999999999989</v>
      </c>
      <c r="H476" s="11">
        <f t="shared" si="97"/>
        <v>0.75182186234817816</v>
      </c>
      <c r="I476" s="5">
        <f t="shared" si="100"/>
        <v>2.9678340872809302E-7</v>
      </c>
      <c r="J476" s="3">
        <f t="shared" si="98"/>
        <v>967.91731465037856</v>
      </c>
      <c r="M476" s="2">
        <f t="shared" si="91"/>
        <v>14417.215313338209</v>
      </c>
      <c r="N476">
        <v>216.65</v>
      </c>
      <c r="O476" s="1">
        <f t="shared" si="92"/>
        <v>13199.535405676017</v>
      </c>
    </row>
    <row r="477" spans="1:15" x14ac:dyDescent="0.15">
      <c r="A477" s="2">
        <f t="shared" si="99"/>
        <v>47400</v>
      </c>
      <c r="B477" s="1">
        <f t="shared" si="90"/>
        <v>274.39220991623</v>
      </c>
      <c r="C477" s="8">
        <f t="shared" si="93"/>
        <v>0.12967495742732987</v>
      </c>
      <c r="D477" s="4">
        <f t="shared" si="94"/>
        <v>4.1003723422546154E-4</v>
      </c>
      <c r="E477" s="8">
        <f t="shared" si="95"/>
        <v>0.17248096114459061</v>
      </c>
      <c r="F477" s="1">
        <v>389.97</v>
      </c>
      <c r="G477" s="1">
        <f t="shared" si="96"/>
        <v>-69.699999999999989</v>
      </c>
      <c r="H477" s="11">
        <f t="shared" si="97"/>
        <v>0.75182186234817816</v>
      </c>
      <c r="I477" s="5">
        <f t="shared" si="100"/>
        <v>2.9678340872809302E-7</v>
      </c>
      <c r="J477" s="3">
        <f t="shared" si="98"/>
        <v>967.91731465037856</v>
      </c>
      <c r="M477" s="2">
        <f t="shared" si="91"/>
        <v>14447.695683979517</v>
      </c>
      <c r="N477">
        <v>216.65</v>
      </c>
      <c r="O477" s="1">
        <f t="shared" si="92"/>
        <v>13136.212114573727</v>
      </c>
    </row>
    <row r="478" spans="1:15" x14ac:dyDescent="0.15">
      <c r="A478" s="2">
        <f t="shared" si="99"/>
        <v>47500</v>
      </c>
      <c r="B478" s="1">
        <f t="shared" si="90"/>
        <v>273.0750614894954</v>
      </c>
      <c r="C478" s="8">
        <f t="shared" si="93"/>
        <v>0.12905248652622656</v>
      </c>
      <c r="D478" s="4">
        <f t="shared" si="94"/>
        <v>4.0806895714453587E-4</v>
      </c>
      <c r="E478" s="8">
        <f t="shared" si="95"/>
        <v>0.17165301115766268</v>
      </c>
      <c r="F478" s="1">
        <v>389.97</v>
      </c>
      <c r="G478" s="1">
        <f t="shared" si="96"/>
        <v>-69.699999999999989</v>
      </c>
      <c r="H478" s="11">
        <f t="shared" si="97"/>
        <v>0.75182186234817816</v>
      </c>
      <c r="I478" s="5">
        <f t="shared" si="100"/>
        <v>2.9678340872809302E-7</v>
      </c>
      <c r="J478" s="3">
        <f t="shared" si="98"/>
        <v>967.91731465037856</v>
      </c>
      <c r="M478" s="2">
        <f t="shared" si="91"/>
        <v>14478.176054620824</v>
      </c>
      <c r="N478">
        <v>216.65</v>
      </c>
      <c r="O478" s="1">
        <f t="shared" si="92"/>
        <v>13073.192609860336</v>
      </c>
    </row>
    <row r="479" spans="1:15" x14ac:dyDescent="0.15">
      <c r="A479" s="2">
        <f t="shared" si="99"/>
        <v>47600</v>
      </c>
      <c r="B479" s="1">
        <f t="shared" si="90"/>
        <v>271.76423569115678</v>
      </c>
      <c r="C479" s="8">
        <f t="shared" si="93"/>
        <v>0.12843300363476218</v>
      </c>
      <c r="D479" s="4">
        <f t="shared" si="94"/>
        <v>4.0611012826573408E-4</v>
      </c>
      <c r="E479" s="8">
        <f t="shared" si="95"/>
        <v>0.17082903552927442</v>
      </c>
      <c r="F479" s="1">
        <v>389.97</v>
      </c>
      <c r="G479" s="1">
        <f t="shared" si="96"/>
        <v>-69.699999999999989</v>
      </c>
      <c r="H479" s="11">
        <f t="shared" si="97"/>
        <v>0.75182186234817816</v>
      </c>
      <c r="I479" s="5">
        <f t="shared" si="100"/>
        <v>2.9678340872809302E-7</v>
      </c>
      <c r="J479" s="3">
        <f t="shared" si="98"/>
        <v>967.91731465037856</v>
      </c>
      <c r="M479" s="2">
        <f t="shared" si="91"/>
        <v>14508.65642526213</v>
      </c>
      <c r="N479">
        <v>216.65</v>
      </c>
      <c r="O479" s="1">
        <f t="shared" si="92"/>
        <v>13010.47543415471</v>
      </c>
    </row>
    <row r="480" spans="1:15" x14ac:dyDescent="0.15">
      <c r="A480" s="2">
        <f t="shared" si="99"/>
        <v>47700</v>
      </c>
      <c r="B480" s="1">
        <f t="shared" si="90"/>
        <v>270.45970217108112</v>
      </c>
      <c r="C480" s="8">
        <f t="shared" si="93"/>
        <v>0.12781649440977369</v>
      </c>
      <c r="D480" s="4">
        <f t="shared" si="94"/>
        <v>4.0416070223541953E-4</v>
      </c>
      <c r="E480" s="8">
        <f t="shared" si="95"/>
        <v>0.17000901518155143</v>
      </c>
      <c r="F480" s="1">
        <v>389.97</v>
      </c>
      <c r="G480" s="1">
        <f t="shared" si="96"/>
        <v>-69.699999999999989</v>
      </c>
      <c r="H480" s="11">
        <f t="shared" si="97"/>
        <v>0.75182186234817816</v>
      </c>
      <c r="I480" s="5">
        <f t="shared" si="100"/>
        <v>2.9678340872809302E-7</v>
      </c>
      <c r="J480" s="3">
        <f t="shared" si="98"/>
        <v>967.91731465037856</v>
      </c>
      <c r="M480" s="2">
        <f t="shared" si="91"/>
        <v>14539.136795903438</v>
      </c>
      <c r="N480">
        <v>216.65</v>
      </c>
      <c r="O480" s="1">
        <f t="shared" si="92"/>
        <v>12948.059137067323</v>
      </c>
    </row>
    <row r="481" spans="1:15" x14ac:dyDescent="0.15">
      <c r="A481" s="2">
        <f t="shared" si="99"/>
        <v>47800</v>
      </c>
      <c r="B481" s="1">
        <f t="shared" si="90"/>
        <v>269.16143072482362</v>
      </c>
      <c r="C481" s="8">
        <f t="shared" si="93"/>
        <v>0.12720294457694878</v>
      </c>
      <c r="D481" s="4">
        <f t="shared" si="94"/>
        <v>4.022206339176643E-4</v>
      </c>
      <c r="E481" s="8">
        <f t="shared" si="95"/>
        <v>0.16919293112819786</v>
      </c>
      <c r="F481" s="1">
        <v>389.97</v>
      </c>
      <c r="G481" s="1">
        <f t="shared" si="96"/>
        <v>-69.699999999999989</v>
      </c>
      <c r="H481" s="11">
        <f t="shared" si="97"/>
        <v>0.75182186234817816</v>
      </c>
      <c r="I481" s="5">
        <f t="shared" si="100"/>
        <v>2.9678340872809302E-7</v>
      </c>
      <c r="J481" s="3">
        <f t="shared" si="98"/>
        <v>967.91731465037856</v>
      </c>
      <c r="M481" s="2">
        <f t="shared" si="91"/>
        <v>14569.617166544744</v>
      </c>
      <c r="N481">
        <v>216.65</v>
      </c>
      <c r="O481" s="1">
        <f t="shared" si="92"/>
        <v>12885.942275166748</v>
      </c>
    </row>
    <row r="482" spans="1:15" x14ac:dyDescent="0.15">
      <c r="A482" s="2">
        <f t="shared" si="99"/>
        <v>47900</v>
      </c>
      <c r="B482" s="1">
        <f t="shared" si="90"/>
        <v>267.86939129292762</v>
      </c>
      <c r="C482" s="8">
        <f t="shared" si="93"/>
        <v>0.1265923399304951</v>
      </c>
      <c r="D482" s="4">
        <f t="shared" si="94"/>
        <v>4.0028987839320313E-4</v>
      </c>
      <c r="E482" s="8">
        <f t="shared" si="95"/>
        <v>0.16838076447405648</v>
      </c>
      <c r="F482" s="1">
        <v>389.97</v>
      </c>
      <c r="G482" s="1">
        <f t="shared" si="96"/>
        <v>-69.699999999999989</v>
      </c>
      <c r="H482" s="11">
        <f t="shared" si="97"/>
        <v>0.75182186234817816</v>
      </c>
      <c r="I482" s="5">
        <f t="shared" si="100"/>
        <v>2.9678340872809302E-7</v>
      </c>
      <c r="J482" s="3">
        <f t="shared" si="98"/>
        <v>967.91731465037856</v>
      </c>
      <c r="M482" s="2">
        <f t="shared" si="91"/>
        <v>14600.097537186051</v>
      </c>
      <c r="N482">
        <v>216.65</v>
      </c>
      <c r="O482" s="1">
        <f t="shared" si="92"/>
        <v>12824.123411946244</v>
      </c>
    </row>
    <row r="483" spans="1:15" x14ac:dyDescent="0.15">
      <c r="A483" s="2">
        <f t="shared" si="99"/>
        <v>48000</v>
      </c>
      <c r="B483" s="1">
        <f t="shared" si="90"/>
        <v>266.58355396022944</v>
      </c>
      <c r="C483" s="8">
        <f t="shared" si="93"/>
        <v>0.12598466633281163</v>
      </c>
      <c r="D483" s="4">
        <f t="shared" si="94"/>
        <v>3.9836839095839453E-4</v>
      </c>
      <c r="E483" s="8">
        <f t="shared" si="95"/>
        <v>0.16757249641467137</v>
      </c>
      <c r="F483" s="1">
        <v>389.97</v>
      </c>
      <c r="G483" s="1">
        <f t="shared" si="96"/>
        <v>-69.699999999999989</v>
      </c>
      <c r="H483" s="11">
        <f t="shared" si="97"/>
        <v>0.75182186234817816</v>
      </c>
      <c r="I483" s="5">
        <f t="shared" si="100"/>
        <v>2.9678340872809302E-7</v>
      </c>
      <c r="J483" s="3">
        <f t="shared" si="98"/>
        <v>967.91731465037856</v>
      </c>
      <c r="M483" s="2">
        <f t="shared" si="91"/>
        <v>14630.577907827359</v>
      </c>
      <c r="N483">
        <v>216.65</v>
      </c>
      <c r="O483" s="1">
        <f t="shared" si="92"/>
        <v>12762.601117790562</v>
      </c>
    </row>
    <row r="484" spans="1:15" x14ac:dyDescent="0.15">
      <c r="A484" s="2">
        <f t="shared" si="99"/>
        <v>48100</v>
      </c>
      <c r="B484" s="1">
        <f t="shared" si="90"/>
        <v>265.30388895516523</v>
      </c>
      <c r="C484" s="8">
        <f t="shared" si="93"/>
        <v>0.12537990971416127</v>
      </c>
      <c r="D484" s="4">
        <f t="shared" si="94"/>
        <v>3.9645612712418499E-4</v>
      </c>
      <c r="E484" s="8">
        <f t="shared" si="95"/>
        <v>0.16676810823585261</v>
      </c>
      <c r="F484" s="1">
        <v>389.97</v>
      </c>
      <c r="G484" s="1">
        <f t="shared" si="96"/>
        <v>-69.699999999999989</v>
      </c>
      <c r="H484" s="11">
        <f t="shared" si="97"/>
        <v>0.75182186234817816</v>
      </c>
      <c r="I484" s="5">
        <f t="shared" si="100"/>
        <v>2.9678340872809302E-7</v>
      </c>
      <c r="J484" s="3">
        <f t="shared" si="98"/>
        <v>967.91731465037856</v>
      </c>
      <c r="M484" s="2">
        <f t="shared" si="91"/>
        <v>14661.058278468665</v>
      </c>
      <c r="N484">
        <v>216.65</v>
      </c>
      <c r="O484" s="1">
        <f t="shared" si="92"/>
        <v>12701.373969942868</v>
      </c>
    </row>
    <row r="485" spans="1:15" x14ac:dyDescent="0.15">
      <c r="A485" s="2">
        <f t="shared" si="99"/>
        <v>48200</v>
      </c>
      <c r="B485" s="1">
        <f t="shared" si="90"/>
        <v>264.03036664908171</v>
      </c>
      <c r="C485" s="8">
        <f t="shared" si="93"/>
        <v>0.12477805607234485</v>
      </c>
      <c r="D485" s="4">
        <f t="shared" si="94"/>
        <v>3.9455304261507907E-4</v>
      </c>
      <c r="E485" s="8">
        <f t="shared" si="95"/>
        <v>0.16596758131324274</v>
      </c>
      <c r="F485" s="1">
        <v>389.97</v>
      </c>
      <c r="G485" s="1">
        <f t="shared" si="96"/>
        <v>-69.699999999999989</v>
      </c>
      <c r="H485" s="11">
        <f t="shared" si="97"/>
        <v>0.75182186234817816</v>
      </c>
      <c r="I485" s="5">
        <f t="shared" si="100"/>
        <v>2.9678340872809302E-7</v>
      </c>
      <c r="J485" s="3">
        <f t="shared" si="98"/>
        <v>967.91731465037856</v>
      </c>
      <c r="M485" s="2">
        <f t="shared" si="91"/>
        <v>14691.538649109973</v>
      </c>
      <c r="N485">
        <v>216.65</v>
      </c>
      <c r="O485" s="1">
        <f t="shared" si="92"/>
        <v>12640.440552471833</v>
      </c>
    </row>
    <row r="486" spans="1:15" x14ac:dyDescent="0.15">
      <c r="A486" s="2">
        <f t="shared" si="99"/>
        <v>48300</v>
      </c>
      <c r="B486" s="1">
        <f t="shared" si="90"/>
        <v>262.76295755555032</v>
      </c>
      <c r="C486" s="8">
        <f t="shared" si="93"/>
        <v>0.12417909147237728</v>
      </c>
      <c r="D486" s="4">
        <f t="shared" si="94"/>
        <v>3.9265909336811441E-4</v>
      </c>
      <c r="E486" s="8">
        <f t="shared" si="95"/>
        <v>0.16517089711188576</v>
      </c>
      <c r="F486" s="1">
        <v>389.97</v>
      </c>
      <c r="G486" s="1">
        <f t="shared" si="96"/>
        <v>-69.699999999999989</v>
      </c>
      <c r="H486" s="11">
        <f t="shared" si="97"/>
        <v>0.75182186234817816</v>
      </c>
      <c r="I486" s="5">
        <f t="shared" si="100"/>
        <v>2.9678340872809302E-7</v>
      </c>
      <c r="J486" s="3">
        <f t="shared" si="98"/>
        <v>967.91731465037856</v>
      </c>
      <c r="M486" s="2">
        <f t="shared" si="91"/>
        <v>14722.01901975128</v>
      </c>
      <c r="N486">
        <v>216.65</v>
      </c>
      <c r="O486" s="1">
        <f t="shared" si="92"/>
        <v>12579.799456238919</v>
      </c>
    </row>
    <row r="487" spans="1:15" x14ac:dyDescent="0.15">
      <c r="A487" s="2">
        <f t="shared" si="99"/>
        <v>48400</v>
      </c>
      <c r="B487" s="1">
        <f t="shared" si="90"/>
        <v>261.50163232968441</v>
      </c>
      <c r="C487" s="8">
        <f t="shared" si="93"/>
        <v>0.12358300204616465</v>
      </c>
      <c r="D487" s="4">
        <f t="shared" si="94"/>
        <v>3.9077423553184146E-4</v>
      </c>
      <c r="E487" s="8">
        <f t="shared" si="95"/>
        <v>0.16437803718579791</v>
      </c>
      <c r="F487" s="1">
        <v>389.97</v>
      </c>
      <c r="G487" s="1">
        <f t="shared" si="96"/>
        <v>-69.699999999999989</v>
      </c>
      <c r="H487" s="11">
        <f t="shared" si="97"/>
        <v>0.75182186234817816</v>
      </c>
      <c r="I487" s="5">
        <f t="shared" si="100"/>
        <v>2.9678340872809302E-7</v>
      </c>
      <c r="J487" s="3">
        <f t="shared" si="98"/>
        <v>967.91731465037856</v>
      </c>
      <c r="M487" s="2">
        <f t="shared" si="91"/>
        <v>14752.499390392586</v>
      </c>
      <c r="N487">
        <v>216.65</v>
      </c>
      <c r="O487" s="1">
        <f t="shared" si="92"/>
        <v>12519.449278865764</v>
      </c>
    </row>
    <row r="488" spans="1:15" x14ac:dyDescent="0.15">
      <c r="A488" s="2">
        <f t="shared" si="99"/>
        <v>48500</v>
      </c>
      <c r="B488" s="1">
        <f t="shared" si="90"/>
        <v>260.24636176745992</v>
      </c>
      <c r="C488" s="8">
        <f t="shared" si="93"/>
        <v>0.12298977399218333</v>
      </c>
      <c r="D488" s="4">
        <f t="shared" si="94"/>
        <v>3.8889842546530821E-4</v>
      </c>
      <c r="E488" s="8">
        <f t="shared" si="95"/>
        <v>0.16358898317754056</v>
      </c>
      <c r="F488" s="1">
        <v>389.97</v>
      </c>
      <c r="G488" s="1">
        <f t="shared" si="96"/>
        <v>-69.699999999999989</v>
      </c>
      <c r="H488" s="11">
        <f t="shared" si="97"/>
        <v>0.75182186234817816</v>
      </c>
      <c r="I488" s="5">
        <f t="shared" si="100"/>
        <v>2.9678340872809302E-7</v>
      </c>
      <c r="J488" s="3">
        <f t="shared" si="98"/>
        <v>967.91731465037856</v>
      </c>
      <c r="M488" s="2">
        <f t="shared" si="91"/>
        <v>14782.979761033894</v>
      </c>
      <c r="N488">
        <v>216.65</v>
      </c>
      <c r="O488" s="1">
        <f t="shared" si="92"/>
        <v>12459.388624701751</v>
      </c>
    </row>
    <row r="489" spans="1:15" x14ac:dyDescent="0.15">
      <c r="A489" s="2">
        <f t="shared" si="99"/>
        <v>48600</v>
      </c>
      <c r="B489" s="1">
        <f t="shared" si="90"/>
        <v>258.99711680503884</v>
      </c>
      <c r="C489" s="8">
        <f t="shared" si="93"/>
        <v>0.12239939357516014</v>
      </c>
      <c r="D489" s="4">
        <f t="shared" si="94"/>
        <v>3.8703161973704931E-4</v>
      </c>
      <c r="E489" s="8">
        <f t="shared" si="95"/>
        <v>0.1628037168177951</v>
      </c>
      <c r="F489" s="1">
        <v>389.97</v>
      </c>
      <c r="G489" s="1">
        <f t="shared" si="96"/>
        <v>-69.699999999999989</v>
      </c>
      <c r="H489" s="11">
        <f t="shared" si="97"/>
        <v>0.75182186234817816</v>
      </c>
      <c r="I489" s="5">
        <f t="shared" si="100"/>
        <v>2.9678340872809302E-7</v>
      </c>
      <c r="J489" s="3">
        <f t="shared" si="98"/>
        <v>967.91731465037856</v>
      </c>
      <c r="M489" s="2">
        <f t="shared" si="91"/>
        <v>14813.4601316752</v>
      </c>
      <c r="N489">
        <v>216.65</v>
      </c>
      <c r="O489" s="1">
        <f t="shared" si="92"/>
        <v>12399.616104791754</v>
      </c>
    </row>
    <row r="490" spans="1:15" x14ac:dyDescent="0.15">
      <c r="A490" s="2">
        <f t="shared" si="99"/>
        <v>48700</v>
      </c>
      <c r="B490" s="1">
        <f t="shared" si="90"/>
        <v>257.75386851809702</v>
      </c>
      <c r="C490" s="8">
        <f t="shared" si="93"/>
        <v>0.12181184712575474</v>
      </c>
      <c r="D490" s="4">
        <f t="shared" si="94"/>
        <v>3.8517377512408161E-4</v>
      </c>
      <c r="E490" s="8">
        <f t="shared" si="95"/>
        <v>0.16202221992494031</v>
      </c>
      <c r="F490" s="1">
        <v>389.97</v>
      </c>
      <c r="G490" s="1">
        <f t="shared" si="96"/>
        <v>-69.699999999999989</v>
      </c>
      <c r="H490" s="11">
        <f t="shared" si="97"/>
        <v>0.75182186234817816</v>
      </c>
      <c r="I490" s="5">
        <f t="shared" si="100"/>
        <v>2.9678340872809302E-7</v>
      </c>
      <c r="J490" s="3">
        <f t="shared" si="98"/>
        <v>967.91731465037856</v>
      </c>
      <c r="M490" s="2">
        <f t="shared" si="91"/>
        <v>14843.940502316507</v>
      </c>
      <c r="N490">
        <v>216.65</v>
      </c>
      <c r="O490" s="1">
        <f t="shared" si="92"/>
        <v>12340.130336843988</v>
      </c>
    </row>
    <row r="491" spans="1:15" x14ac:dyDescent="0.15">
      <c r="A491" s="2">
        <f t="shared" si="99"/>
        <v>48800</v>
      </c>
      <c r="B491" s="1">
        <f t="shared" si="90"/>
        <v>256.5165881211534</v>
      </c>
      <c r="C491" s="8">
        <f t="shared" si="93"/>
        <v>0.12122712104024264</v>
      </c>
      <c r="D491" s="4">
        <f t="shared" si="94"/>
        <v>3.833248486109017E-4</v>
      </c>
      <c r="E491" s="8">
        <f t="shared" si="95"/>
        <v>0.16124447440463072</v>
      </c>
      <c r="F491" s="1">
        <v>389.97</v>
      </c>
      <c r="G491" s="1">
        <f t="shared" si="96"/>
        <v>-69.699999999999989</v>
      </c>
      <c r="H491" s="11">
        <f t="shared" si="97"/>
        <v>0.75182186234817816</v>
      </c>
      <c r="I491" s="5">
        <f t="shared" si="100"/>
        <v>2.9678340872809302E-7</v>
      </c>
      <c r="J491" s="3">
        <f t="shared" si="98"/>
        <v>967.91731465037856</v>
      </c>
      <c r="M491" s="2">
        <f t="shared" si="91"/>
        <v>14874.420872957815</v>
      </c>
      <c r="N491">
        <v>216.65</v>
      </c>
      <c r="O491" s="1">
        <f t="shared" si="92"/>
        <v>12280.929945198071</v>
      </c>
    </row>
    <row r="492" spans="1:15" x14ac:dyDescent="0.15">
      <c r="A492" s="2">
        <f t="shared" si="99"/>
        <v>48900</v>
      </c>
      <c r="B492" s="1">
        <f t="shared" si="90"/>
        <v>255.28524696690468</v>
      </c>
      <c r="C492" s="8">
        <f t="shared" si="93"/>
        <v>0.1206452017802007</v>
      </c>
      <c r="D492" s="4">
        <f t="shared" si="94"/>
        <v>3.8148479738849179E-4</v>
      </c>
      <c r="E492" s="8">
        <f t="shared" si="95"/>
        <v>0.16047046224937844</v>
      </c>
      <c r="F492" s="1">
        <v>389.97</v>
      </c>
      <c r="G492" s="1">
        <f t="shared" si="96"/>
        <v>-69.699999999999989</v>
      </c>
      <c r="H492" s="11">
        <f t="shared" si="97"/>
        <v>0.75182186234817816</v>
      </c>
      <c r="I492" s="5">
        <f t="shared" si="100"/>
        <v>2.9678340872809302E-7</v>
      </c>
      <c r="J492" s="3">
        <f t="shared" si="98"/>
        <v>967.91731465037856</v>
      </c>
      <c r="M492" s="2">
        <f t="shared" si="91"/>
        <v>14904.901243599121</v>
      </c>
      <c r="N492">
        <v>216.65</v>
      </c>
      <c r="O492" s="1">
        <f t="shared" si="92"/>
        <v>12222.013560793197</v>
      </c>
    </row>
    <row r="493" spans="1:15" x14ac:dyDescent="0.15">
      <c r="A493" s="2">
        <f t="shared" si="99"/>
        <v>49000</v>
      </c>
      <c r="B493" s="1">
        <f t="shared" ref="B493:B556" si="101">472.62*EXP(-32.2/1716/389.97*(A493-36100))</f>
        <v>254.0598165455612</v>
      </c>
      <c r="C493" s="8">
        <f t="shared" si="93"/>
        <v>0.12006607587219338</v>
      </c>
      <c r="D493" s="4">
        <f t="shared" si="94"/>
        <v>3.7965357885332701E-4</v>
      </c>
      <c r="E493" s="8">
        <f t="shared" si="95"/>
        <v>0.15970016553813551</v>
      </c>
      <c r="F493" s="1">
        <v>389.97</v>
      </c>
      <c r="G493" s="1">
        <f t="shared" si="96"/>
        <v>-69.699999999999989</v>
      </c>
      <c r="H493" s="11">
        <f t="shared" si="97"/>
        <v>0.75182186234817816</v>
      </c>
      <c r="I493" s="5">
        <f t="shared" si="100"/>
        <v>2.9678340872809302E-7</v>
      </c>
      <c r="J493" s="3">
        <f t="shared" si="98"/>
        <v>967.91731465037856</v>
      </c>
      <c r="M493" s="2">
        <f t="shared" si="91"/>
        <v>14935.381614240428</v>
      </c>
      <c r="N493">
        <v>216.65</v>
      </c>
      <c r="O493" s="1">
        <f t="shared" si="92"/>
        <v>12163.379821136466</v>
      </c>
    </row>
    <row r="494" spans="1:15" x14ac:dyDescent="0.15">
      <c r="A494" s="2">
        <f t="shared" si="99"/>
        <v>49100</v>
      </c>
      <c r="B494" s="1">
        <f t="shared" si="101"/>
        <v>252.84026848418716</v>
      </c>
      <c r="C494" s="8">
        <f t="shared" si="93"/>
        <v>0.11948972990746085</v>
      </c>
      <c r="D494" s="4">
        <f t="shared" si="94"/>
        <v>3.7783115060638985E-4</v>
      </c>
      <c r="E494" s="8">
        <f t="shared" si="95"/>
        <v>0.15893356643587953</v>
      </c>
      <c r="F494" s="1">
        <v>389.97</v>
      </c>
      <c r="G494" s="1">
        <f t="shared" si="96"/>
        <v>-69.699999999999989</v>
      </c>
      <c r="H494" s="11">
        <f t="shared" si="97"/>
        <v>0.75182186234817816</v>
      </c>
      <c r="I494" s="5">
        <f t="shared" si="100"/>
        <v>2.9678340872809302E-7</v>
      </c>
      <c r="J494" s="3">
        <f t="shared" si="98"/>
        <v>967.91731465037856</v>
      </c>
      <c r="M494" s="2">
        <f t="shared" si="91"/>
        <v>14965.861984881736</v>
      </c>
      <c r="N494">
        <v>216.65</v>
      </c>
      <c r="O494" s="1">
        <f t="shared" si="92"/>
        <v>12105.027370271388</v>
      </c>
    </row>
    <row r="495" spans="1:15" x14ac:dyDescent="0.15">
      <c r="A495" s="2">
        <f t="shared" si="99"/>
        <v>49200</v>
      </c>
      <c r="B495" s="1">
        <f t="shared" si="101"/>
        <v>251.62657454604377</v>
      </c>
      <c r="C495" s="8">
        <f t="shared" si="93"/>
        <v>0.11891615054160859</v>
      </c>
      <c r="D495" s="4">
        <f t="shared" si="94"/>
        <v>3.7601747045218852E-4</v>
      </c>
      <c r="E495" s="8">
        <f t="shared" si="95"/>
        <v>0.15817064719320045</v>
      </c>
      <c r="F495" s="1">
        <v>389.97</v>
      </c>
      <c r="G495" s="1">
        <f t="shared" si="96"/>
        <v>-69.699999999999989</v>
      </c>
      <c r="H495" s="11">
        <f t="shared" si="97"/>
        <v>0.75182186234817816</v>
      </c>
      <c r="I495" s="5">
        <f t="shared" si="100"/>
        <v>2.9678340872809302E-7</v>
      </c>
      <c r="J495" s="3">
        <f t="shared" si="98"/>
        <v>967.91731465037856</v>
      </c>
      <c r="M495" s="2">
        <f t="shared" si="91"/>
        <v>14996.342355523042</v>
      </c>
      <c r="N495">
        <v>216.65</v>
      </c>
      <c r="O495" s="1">
        <f t="shared" si="92"/>
        <v>12046.954858746534</v>
      </c>
    </row>
    <row r="496" spans="1:15" x14ac:dyDescent="0.15">
      <c r="A496" s="2">
        <f t="shared" si="99"/>
        <v>49300</v>
      </c>
      <c r="B496" s="1">
        <f t="shared" si="101"/>
        <v>250.41870662993523</v>
      </c>
      <c r="C496" s="8">
        <f t="shared" si="93"/>
        <v>0.11834532449429831</v>
      </c>
      <c r="D496" s="4">
        <f t="shared" si="94"/>
        <v>3.7421249639777929E-4</v>
      </c>
      <c r="E496" s="8">
        <f t="shared" si="95"/>
        <v>0.15741139014588953</v>
      </c>
      <c r="F496" s="1">
        <v>389.97</v>
      </c>
      <c r="G496" s="1">
        <f t="shared" si="96"/>
        <v>-69.699999999999989</v>
      </c>
      <c r="H496" s="11">
        <f t="shared" si="97"/>
        <v>0.75182186234817816</v>
      </c>
      <c r="I496" s="5">
        <f t="shared" si="100"/>
        <v>2.9678340872809302E-7</v>
      </c>
      <c r="J496" s="3">
        <f t="shared" si="98"/>
        <v>967.91731465037856</v>
      </c>
      <c r="M496" s="2">
        <f t="shared" ref="M496:M559" si="102">A496/3.2808</f>
        <v>15026.82272616435</v>
      </c>
      <c r="N496">
        <v>216.65</v>
      </c>
      <c r="O496" s="1">
        <f t="shared" ref="O496:O559" si="103">22631*EXP(-9.81/287/216.65*(M496-11000))</f>
        <v>11989.1609435843</v>
      </c>
    </row>
    <row r="497" spans="1:15" x14ac:dyDescent="0.15">
      <c r="A497" s="2">
        <f t="shared" si="99"/>
        <v>49400</v>
      </c>
      <c r="B497" s="1">
        <f t="shared" si="101"/>
        <v>249.21663676955822</v>
      </c>
      <c r="C497" s="8">
        <f t="shared" si="93"/>
        <v>0.11777723854894055</v>
      </c>
      <c r="D497" s="4">
        <f t="shared" si="94"/>
        <v>3.7241618665179459E-4</v>
      </c>
      <c r="E497" s="8">
        <f t="shared" si="95"/>
        <v>0.15665577771453049</v>
      </c>
      <c r="F497" s="1">
        <v>389.97</v>
      </c>
      <c r="G497" s="1">
        <f t="shared" si="96"/>
        <v>-69.699999999999989</v>
      </c>
      <c r="H497" s="11">
        <f t="shared" si="97"/>
        <v>0.75182186234817816</v>
      </c>
      <c r="I497" s="5">
        <f t="shared" si="100"/>
        <v>2.9678340872809302E-7</v>
      </c>
      <c r="J497" s="3">
        <f t="shared" si="98"/>
        <v>967.91731465037856</v>
      </c>
      <c r="M497" s="2">
        <f t="shared" si="102"/>
        <v>15057.303096805656</v>
      </c>
      <c r="N497">
        <v>216.65</v>
      </c>
      <c r="O497" s="1">
        <f t="shared" si="103"/>
        <v>11931.644288249881</v>
      </c>
    </row>
    <row r="498" spans="1:15" x14ac:dyDescent="0.15">
      <c r="A498" s="2">
        <f t="shared" si="99"/>
        <v>49500</v>
      </c>
      <c r="B498" s="1">
        <f t="shared" si="101"/>
        <v>248.02033713285451</v>
      </c>
      <c r="C498" s="8">
        <f t="shared" si="93"/>
        <v>0.11721187955238871</v>
      </c>
      <c r="D498" s="4">
        <f t="shared" si="94"/>
        <v>3.7062849962347607E-4</v>
      </c>
      <c r="E498" s="8">
        <f t="shared" si="95"/>
        <v>0.15590379240409269</v>
      </c>
      <c r="F498" s="1">
        <v>389.97</v>
      </c>
      <c r="G498" s="1">
        <f t="shared" si="96"/>
        <v>-69.699999999999989</v>
      </c>
      <c r="H498" s="11">
        <f t="shared" si="97"/>
        <v>0.75182186234817816</v>
      </c>
      <c r="I498" s="5">
        <f t="shared" si="100"/>
        <v>2.9678340872809302E-7</v>
      </c>
      <c r="J498" s="3">
        <f t="shared" si="98"/>
        <v>967.91731465037856</v>
      </c>
      <c r="M498" s="2">
        <f t="shared" si="102"/>
        <v>15087.783467446963</v>
      </c>
      <c r="N498">
        <v>216.65</v>
      </c>
      <c r="O498" s="1">
        <f t="shared" si="103"/>
        <v>11874.403562620331</v>
      </c>
    </row>
    <row r="499" spans="1:15" x14ac:dyDescent="0.15">
      <c r="A499" s="2">
        <f t="shared" si="99"/>
        <v>49600</v>
      </c>
      <c r="B499" s="1">
        <f t="shared" si="101"/>
        <v>246.82978002136628</v>
      </c>
      <c r="C499" s="8">
        <f t="shared" si="93"/>
        <v>0.11664923441463435</v>
      </c>
      <c r="D499" s="4">
        <f t="shared" si="94"/>
        <v>3.6884939392171022E-4</v>
      </c>
      <c r="E499" s="8">
        <f t="shared" si="95"/>
        <v>0.15515541680352549</v>
      </c>
      <c r="F499" s="1">
        <v>389.97</v>
      </c>
      <c r="G499" s="1">
        <f t="shared" si="96"/>
        <v>-69.699999999999989</v>
      </c>
      <c r="H499" s="11">
        <f t="shared" si="97"/>
        <v>0.75182186234817816</v>
      </c>
      <c r="I499" s="5">
        <f t="shared" si="100"/>
        <v>2.9678340872809302E-7</v>
      </c>
      <c r="J499" s="3">
        <f t="shared" si="98"/>
        <v>967.91731465037856</v>
      </c>
      <c r="M499" s="2">
        <f t="shared" si="102"/>
        <v>15118.263838088271</v>
      </c>
      <c r="N499">
        <v>216.65</v>
      </c>
      <c r="O499" s="1">
        <f t="shared" si="103"/>
        <v>11817.437442953838</v>
      </c>
    </row>
    <row r="500" spans="1:15" x14ac:dyDescent="0.15">
      <c r="A500" s="2">
        <f t="shared" si="99"/>
        <v>49700</v>
      </c>
      <c r="B500" s="1">
        <f t="shared" si="101"/>
        <v>245.64493786959514</v>
      </c>
      <c r="C500" s="8">
        <f t="shared" si="93"/>
        <v>0.11608929010850431</v>
      </c>
      <c r="D500" s="4">
        <f t="shared" si="94"/>
        <v>3.6707882835407144E-4</v>
      </c>
      <c r="E500" s="8">
        <f t="shared" si="95"/>
        <v>0.15441063358535576</v>
      </c>
      <c r="F500" s="1">
        <v>389.97</v>
      </c>
      <c r="G500" s="1">
        <f t="shared" si="96"/>
        <v>-69.699999999999989</v>
      </c>
      <c r="H500" s="11">
        <f t="shared" si="97"/>
        <v>0.75182186234817816</v>
      </c>
      <c r="I500" s="5">
        <f t="shared" si="100"/>
        <v>2.9678340872809302E-7</v>
      </c>
      <c r="J500" s="3">
        <f t="shared" si="98"/>
        <v>967.91731465037856</v>
      </c>
      <c r="M500" s="2">
        <f t="shared" si="102"/>
        <v>15148.744208729577</v>
      </c>
      <c r="N500">
        <v>216.65</v>
      </c>
      <c r="O500" s="1">
        <f t="shared" si="103"/>
        <v>11760.744611859085</v>
      </c>
    </row>
    <row r="501" spans="1:15" x14ac:dyDescent="0.15">
      <c r="A501" s="2">
        <f t="shared" si="99"/>
        <v>49800</v>
      </c>
      <c r="B501" s="1">
        <f t="shared" si="101"/>
        <v>244.46578324436345</v>
      </c>
      <c r="C501" s="8">
        <f t="shared" si="93"/>
        <v>0.11553203366935891</v>
      </c>
      <c r="D501" s="4">
        <f t="shared" si="94"/>
        <v>3.653167619258672E-4</v>
      </c>
      <c r="E501" s="8">
        <f t="shared" si="95"/>
        <v>0.1536694255052862</v>
      </c>
      <c r="F501" s="1">
        <v>389.97</v>
      </c>
      <c r="G501" s="1">
        <f t="shared" si="96"/>
        <v>-69.699999999999989</v>
      </c>
      <c r="H501" s="11">
        <f t="shared" si="97"/>
        <v>0.75182186234817816</v>
      </c>
      <c r="I501" s="5">
        <f t="shared" si="100"/>
        <v>2.9678340872809302E-7</v>
      </c>
      <c r="J501" s="3">
        <f t="shared" si="98"/>
        <v>967.91731465037856</v>
      </c>
      <c r="M501" s="2">
        <f t="shared" si="102"/>
        <v>15179.224579370884</v>
      </c>
      <c r="N501">
        <v>216.65</v>
      </c>
      <c r="O501" s="1">
        <f t="shared" si="103"/>
        <v>11704.323758264783</v>
      </c>
    </row>
    <row r="502" spans="1:15" x14ac:dyDescent="0.15">
      <c r="A502" s="2">
        <f t="shared" si="99"/>
        <v>49900</v>
      </c>
      <c r="B502" s="1">
        <f t="shared" si="101"/>
        <v>243.29228884417964</v>
      </c>
      <c r="C502" s="8">
        <f t="shared" si="93"/>
        <v>0.11497745219479188</v>
      </c>
      <c r="D502" s="4">
        <f t="shared" si="94"/>
        <v>3.6356315383918961E-4</v>
      </c>
      <c r="E502" s="8">
        <f t="shared" si="95"/>
        <v>0.15293177540179642</v>
      </c>
      <c r="F502" s="1">
        <v>389.97</v>
      </c>
      <c r="G502" s="1">
        <f t="shared" si="96"/>
        <v>-69.699999999999989</v>
      </c>
      <c r="H502" s="11">
        <f t="shared" si="97"/>
        <v>0.75182186234817816</v>
      </c>
      <c r="I502" s="5">
        <f t="shared" si="100"/>
        <v>2.9678340872809302E-7</v>
      </c>
      <c r="J502" s="3">
        <f t="shared" si="98"/>
        <v>967.91731465037856</v>
      </c>
      <c r="M502" s="2">
        <f t="shared" si="102"/>
        <v>15209.704950012192</v>
      </c>
      <c r="N502">
        <v>216.65</v>
      </c>
      <c r="O502" s="1">
        <f t="shared" si="103"/>
        <v>11648.173577389376</v>
      </c>
    </row>
    <row r="503" spans="1:15" x14ac:dyDescent="0.15">
      <c r="A503" s="2">
        <f t="shared" si="99"/>
        <v>50000</v>
      </c>
      <c r="B503" s="1">
        <f t="shared" si="101"/>
        <v>242.12442749860568</v>
      </c>
      <c r="C503" s="8">
        <f t="shared" si="93"/>
        <v>0.11442553284433161</v>
      </c>
      <c r="D503" s="4">
        <f t="shared" si="94"/>
        <v>3.6181796349197035E-4</v>
      </c>
      <c r="E503" s="8">
        <f t="shared" si="95"/>
        <v>0.15219766619574532</v>
      </c>
      <c r="F503" s="1">
        <v>389.97</v>
      </c>
      <c r="G503" s="1">
        <f t="shared" si="96"/>
        <v>-69.699999999999989</v>
      </c>
      <c r="H503" s="11">
        <f t="shared" si="97"/>
        <v>0.75182186234817816</v>
      </c>
      <c r="I503" s="5">
        <f t="shared" si="100"/>
        <v>2.9678340872809302E-7</v>
      </c>
      <c r="J503" s="3">
        <f t="shared" si="98"/>
        <v>967.91731465037856</v>
      </c>
      <c r="M503" s="2">
        <f t="shared" si="102"/>
        <v>15240.185320653498</v>
      </c>
      <c r="N503">
        <v>216.65</v>
      </c>
      <c r="O503" s="1">
        <f t="shared" si="103"/>
        <v>11592.292770710848</v>
      </c>
    </row>
    <row r="504" spans="1:15" x14ac:dyDescent="0.15">
      <c r="A504" s="2">
        <f t="shared" si="99"/>
        <v>50100</v>
      </c>
      <c r="B504" s="1">
        <f t="shared" si="101"/>
        <v>240.96217216762832</v>
      </c>
      <c r="C504" s="8">
        <f t="shared" si="93"/>
        <v>0.11387626283914382</v>
      </c>
      <c r="D504" s="4">
        <f t="shared" si="94"/>
        <v>3.6008115047704087E-4</v>
      </c>
      <c r="E504" s="8">
        <f t="shared" si="95"/>
        <v>0.15146708088997587</v>
      </c>
      <c r="F504" s="1">
        <v>389.97</v>
      </c>
      <c r="G504" s="1">
        <f t="shared" si="96"/>
        <v>-69.699999999999989</v>
      </c>
      <c r="H504" s="11">
        <f t="shared" si="97"/>
        <v>0.75182186234817816</v>
      </c>
      <c r="I504" s="5">
        <f t="shared" si="100"/>
        <v>2.9678340872809302E-7</v>
      </c>
      <c r="J504" s="3">
        <f t="shared" si="98"/>
        <v>967.91731465037856</v>
      </c>
      <c r="M504" s="2">
        <f t="shared" si="102"/>
        <v>15270.665691294806</v>
      </c>
      <c r="N504">
        <v>216.65</v>
      </c>
      <c r="O504" s="1">
        <f t="shared" si="103"/>
        <v>11536.680045936686</v>
      </c>
    </row>
    <row r="505" spans="1:15" x14ac:dyDescent="0.15">
      <c r="A505" s="2">
        <f t="shared" si="99"/>
        <v>50200</v>
      </c>
      <c r="B505" s="1">
        <f t="shared" si="101"/>
        <v>239.80549594103263</v>
      </c>
      <c r="C505" s="8">
        <f t="shared" si="93"/>
        <v>0.11332962946173565</v>
      </c>
      <c r="D505" s="4">
        <f t="shared" si="94"/>
        <v>3.5835267458119666E-4</v>
      </c>
      <c r="E505" s="8">
        <f t="shared" si="95"/>
        <v>0.15074000256892139</v>
      </c>
      <c r="F505" s="1">
        <v>389.97</v>
      </c>
      <c r="G505" s="1">
        <f t="shared" si="96"/>
        <v>-69.699999999999989</v>
      </c>
      <c r="H505" s="11">
        <f t="shared" si="97"/>
        <v>0.75182186234817816</v>
      </c>
      <c r="I505" s="5">
        <f t="shared" si="100"/>
        <v>2.9678340872809302E-7</v>
      </c>
      <c r="J505" s="3">
        <f t="shared" si="98"/>
        <v>967.91731465037856</v>
      </c>
      <c r="M505" s="2">
        <f t="shared" si="102"/>
        <v>15301.146061936113</v>
      </c>
      <c r="N505">
        <v>216.65</v>
      </c>
      <c r="O505" s="1">
        <f t="shared" si="103"/>
        <v>11481.334116974012</v>
      </c>
    </row>
    <row r="506" spans="1:15" x14ac:dyDescent="0.15">
      <c r="A506" s="2">
        <f t="shared" si="99"/>
        <v>50300</v>
      </c>
      <c r="B506" s="1">
        <f t="shared" si="101"/>
        <v>238.65437203777944</v>
      </c>
      <c r="C506" s="8">
        <f t="shared" si="93"/>
        <v>0.11278562005566135</v>
      </c>
      <c r="D506" s="4">
        <f t="shared" si="94"/>
        <v>3.566324957842663E-4</v>
      </c>
      <c r="E506" s="8">
        <f t="shared" si="95"/>
        <v>0.15001641439821406</v>
      </c>
      <c r="F506" s="1">
        <v>389.97</v>
      </c>
      <c r="G506" s="1">
        <f t="shared" si="96"/>
        <v>-69.699999999999989</v>
      </c>
      <c r="H506" s="11">
        <f t="shared" si="97"/>
        <v>0.75182186234817816</v>
      </c>
      <c r="I506" s="5">
        <f t="shared" si="100"/>
        <v>2.9678340872809302E-7</v>
      </c>
      <c r="J506" s="3">
        <f t="shared" si="98"/>
        <v>967.91731465037856</v>
      </c>
      <c r="M506" s="2">
        <f t="shared" si="102"/>
        <v>15331.626432577419</v>
      </c>
      <c r="N506">
        <v>216.65</v>
      </c>
      <c r="O506" s="1">
        <f t="shared" si="103"/>
        <v>11426.253703899843</v>
      </c>
    </row>
    <row r="507" spans="1:15" x14ac:dyDescent="0.15">
      <c r="A507" s="2">
        <f t="shared" si="99"/>
        <v>50400</v>
      </c>
      <c r="B507" s="1">
        <f t="shared" si="101"/>
        <v>237.50877380538475</v>
      </c>
      <c r="C507" s="8">
        <f t="shared" si="93"/>
        <v>0.11224422202522909</v>
      </c>
      <c r="D507" s="4">
        <f t="shared" si="94"/>
        <v>3.5492057425818473E-4</v>
      </c>
      <c r="E507" s="8">
        <f t="shared" si="95"/>
        <v>0.14929629962429503</v>
      </c>
      <c r="F507" s="1">
        <v>389.97</v>
      </c>
      <c r="G507" s="1">
        <f t="shared" si="96"/>
        <v>-69.699999999999989</v>
      </c>
      <c r="H507" s="11">
        <f t="shared" si="97"/>
        <v>0.75182186234817816</v>
      </c>
      <c r="I507" s="5">
        <f t="shared" si="100"/>
        <v>2.9678340872809302E-7</v>
      </c>
      <c r="J507" s="3">
        <f t="shared" si="98"/>
        <v>967.91731465037856</v>
      </c>
      <c r="M507" s="2">
        <f t="shared" si="102"/>
        <v>15362.106803218727</v>
      </c>
      <c r="N507">
        <v>216.65</v>
      </c>
      <c r="O507" s="1">
        <f t="shared" si="103"/>
        <v>11371.43753293147</v>
      </c>
    </row>
    <row r="508" spans="1:15" x14ac:dyDescent="0.15">
      <c r="A508" s="2">
        <f t="shared" si="99"/>
        <v>50500</v>
      </c>
      <c r="B508" s="1">
        <f t="shared" si="101"/>
        <v>236.36867471930307</v>
      </c>
      <c r="C508" s="8">
        <f t="shared" si="93"/>
        <v>0.11170542283520939</v>
      </c>
      <c r="D508" s="4">
        <f t="shared" si="94"/>
        <v>3.5321687036607121E-4</v>
      </c>
      <c r="E508" s="8">
        <f t="shared" si="95"/>
        <v>0.14857964157402648</v>
      </c>
      <c r="F508" s="1">
        <v>389.97</v>
      </c>
      <c r="G508" s="1">
        <f t="shared" si="96"/>
        <v>-69.699999999999989</v>
      </c>
      <c r="H508" s="11">
        <f t="shared" si="97"/>
        <v>0.75182186234817816</v>
      </c>
      <c r="I508" s="5">
        <f t="shared" si="100"/>
        <v>2.9678340872809302E-7</v>
      </c>
      <c r="J508" s="3">
        <f t="shared" si="98"/>
        <v>967.91731465037856</v>
      </c>
      <c r="M508" s="2">
        <f t="shared" si="102"/>
        <v>15392.587173860033</v>
      </c>
      <c r="N508">
        <v>216.65</v>
      </c>
      <c r="O508" s="1">
        <f t="shared" si="103"/>
        <v>11316.884336397019</v>
      </c>
    </row>
    <row r="509" spans="1:15" x14ac:dyDescent="0.15">
      <c r="A509" s="2">
        <f t="shared" si="99"/>
        <v>50600</v>
      </c>
      <c r="B509" s="1">
        <f t="shared" si="101"/>
        <v>235.23404838231292</v>
      </c>
      <c r="C509" s="8">
        <f t="shared" si="93"/>
        <v>0.11116921001054486</v>
      </c>
      <c r="D509" s="4">
        <f t="shared" si="94"/>
        <v>3.5152134466131147E-4</v>
      </c>
      <c r="E509" s="8">
        <f t="shared" si="95"/>
        <v>0.14786642365430577</v>
      </c>
      <c r="F509" s="1">
        <v>389.97</v>
      </c>
      <c r="G509" s="1">
        <f t="shared" si="96"/>
        <v>-69.699999999999989</v>
      </c>
      <c r="H509" s="11">
        <f t="shared" si="97"/>
        <v>0.75182186234817816</v>
      </c>
      <c r="I509" s="5">
        <f t="shared" si="100"/>
        <v>2.9678340872809302E-7</v>
      </c>
      <c r="J509" s="3">
        <f t="shared" si="98"/>
        <v>967.91731465037856</v>
      </c>
      <c r="M509" s="2">
        <f t="shared" si="102"/>
        <v>15423.06754450134</v>
      </c>
      <c r="N509">
        <v>216.65</v>
      </c>
      <c r="O509" s="1">
        <f t="shared" si="103"/>
        <v>11262.592852706128</v>
      </c>
    </row>
    <row r="510" spans="1:15" x14ac:dyDescent="0.15">
      <c r="A510" s="2">
        <f t="shared" si="99"/>
        <v>50700</v>
      </c>
      <c r="B510" s="1">
        <f t="shared" si="101"/>
        <v>234.10486852390599</v>
      </c>
      <c r="C510" s="8">
        <f t="shared" si="93"/>
        <v>0.11063557113606143</v>
      </c>
      <c r="D510" s="4">
        <f t="shared" si="94"/>
        <v>3.4983395788664454E-4</v>
      </c>
      <c r="E510" s="8">
        <f t="shared" si="95"/>
        <v>0.14715662935168106</v>
      </c>
      <c r="F510" s="1">
        <v>389.97</v>
      </c>
      <c r="G510" s="1">
        <f t="shared" si="96"/>
        <v>-69.699999999999989</v>
      </c>
      <c r="H510" s="11">
        <f t="shared" si="97"/>
        <v>0.75182186234817816</v>
      </c>
      <c r="I510" s="5">
        <f t="shared" si="100"/>
        <v>2.9678340872809302E-7</v>
      </c>
      <c r="J510" s="3">
        <f t="shared" si="98"/>
        <v>967.91731465037856</v>
      </c>
      <c r="M510" s="2">
        <f t="shared" si="102"/>
        <v>15453.547915142648</v>
      </c>
      <c r="N510">
        <v>216.65</v>
      </c>
      <c r="O510" s="1">
        <f t="shared" si="103"/>
        <v>11208.561826320774</v>
      </c>
    </row>
    <row r="511" spans="1:15" x14ac:dyDescent="0.15">
      <c r="A511" s="2">
        <f t="shared" si="99"/>
        <v>50800</v>
      </c>
      <c r="B511" s="1">
        <f t="shared" si="101"/>
        <v>232.98110899967855</v>
      </c>
      <c r="C511" s="8">
        <f t="shared" si="93"/>
        <v>0.11010449385618079</v>
      </c>
      <c r="D511" s="4">
        <f t="shared" si="94"/>
        <v>3.4815467097325362E-4</v>
      </c>
      <c r="E511" s="8">
        <f t="shared" si="95"/>
        <v>0.14645024223196906</v>
      </c>
      <c r="F511" s="1">
        <v>389.97</v>
      </c>
      <c r="G511" s="1">
        <f t="shared" si="96"/>
        <v>-69.699999999999989</v>
      </c>
      <c r="H511" s="11">
        <f t="shared" si="97"/>
        <v>0.75182186234817816</v>
      </c>
      <c r="I511" s="5">
        <f t="shared" si="100"/>
        <v>2.9678340872809302E-7</v>
      </c>
      <c r="J511" s="3">
        <f t="shared" si="98"/>
        <v>967.91731465037856</v>
      </c>
      <c r="M511" s="2">
        <f t="shared" si="102"/>
        <v>15484.028285783954</v>
      </c>
      <c r="N511">
        <v>216.65</v>
      </c>
      <c r="O511" s="1">
        <f t="shared" si="103"/>
        <v>11154.790007726247</v>
      </c>
    </row>
    <row r="512" spans="1:15" x14ac:dyDescent="0.15">
      <c r="A512" s="2">
        <f t="shared" si="99"/>
        <v>50900</v>
      </c>
      <c r="B512" s="1">
        <f t="shared" si="101"/>
        <v>231.8627437907264</v>
      </c>
      <c r="C512" s="8">
        <f t="shared" si="93"/>
        <v>0.1095759658746344</v>
      </c>
      <c r="D512" s="4">
        <f t="shared" si="94"/>
        <v>3.464834450398617E-4</v>
      </c>
      <c r="E512" s="8">
        <f t="shared" si="95"/>
        <v>0.14574724593987451</v>
      </c>
      <c r="F512" s="1">
        <v>389.97</v>
      </c>
      <c r="G512" s="1">
        <f t="shared" si="96"/>
        <v>-69.699999999999989</v>
      </c>
      <c r="H512" s="11">
        <f t="shared" si="97"/>
        <v>0.75182186234817816</v>
      </c>
      <c r="I512" s="5">
        <f t="shared" si="100"/>
        <v>2.9678340872809302E-7</v>
      </c>
      <c r="J512" s="3">
        <f t="shared" si="98"/>
        <v>967.91731465037856</v>
      </c>
      <c r="M512" s="2">
        <f t="shared" si="102"/>
        <v>15514.508656425262</v>
      </c>
      <c r="N512">
        <v>216.65</v>
      </c>
      <c r="O512" s="1">
        <f t="shared" si="103"/>
        <v>11101.276153402221</v>
      </c>
    </row>
    <row r="513" spans="1:15" x14ac:dyDescent="0.15">
      <c r="A513" s="2">
        <f t="shared" si="99"/>
        <v>51000</v>
      </c>
      <c r="B513" s="1">
        <f t="shared" si="101"/>
        <v>230.74974700304219</v>
      </c>
      <c r="C513" s="8">
        <f t="shared" si="93"/>
        <v>0.10904997495417873</v>
      </c>
      <c r="D513" s="4">
        <f t="shared" si="94"/>
        <v>3.4482024139183103E-4</v>
      </c>
      <c r="E513" s="8">
        <f t="shared" si="95"/>
        <v>0.14504762419861142</v>
      </c>
      <c r="F513" s="1">
        <v>389.97</v>
      </c>
      <c r="G513" s="1">
        <f t="shared" si="96"/>
        <v>-69.699999999999989</v>
      </c>
      <c r="H513" s="11">
        <f t="shared" si="97"/>
        <v>0.75182186234817816</v>
      </c>
      <c r="I513" s="5">
        <f t="shared" si="100"/>
        <v>2.9678340872809302E-7</v>
      </c>
      <c r="J513" s="3">
        <f t="shared" si="98"/>
        <v>967.91731465037856</v>
      </c>
      <c r="M513" s="2">
        <f t="shared" si="102"/>
        <v>15544.989027066569</v>
      </c>
      <c r="N513">
        <v>216.65</v>
      </c>
      <c r="O513" s="1">
        <f t="shared" si="103"/>
        <v>11048.019025794039</v>
      </c>
    </row>
    <row r="514" spans="1:15" x14ac:dyDescent="0.15">
      <c r="A514" s="2">
        <f t="shared" si="99"/>
        <v>51100</v>
      </c>
      <c r="B514" s="1">
        <f t="shared" si="101"/>
        <v>229.64209286691622</v>
      </c>
      <c r="C514" s="8">
        <f t="shared" si="93"/>
        <v>0.10852650891631201</v>
      </c>
      <c r="D514" s="4">
        <f t="shared" si="94"/>
        <v>3.4316502152026787E-4</v>
      </c>
      <c r="E514" s="8">
        <f t="shared" si="95"/>
        <v>0.14435136080952649</v>
      </c>
      <c r="F514" s="1">
        <v>389.97</v>
      </c>
      <c r="G514" s="1">
        <f t="shared" si="96"/>
        <v>-69.699999999999989</v>
      </c>
      <c r="H514" s="11">
        <f t="shared" si="97"/>
        <v>0.75182186234817816</v>
      </c>
      <c r="I514" s="5">
        <f t="shared" si="100"/>
        <v>2.9678340872809302E-7</v>
      </c>
      <c r="J514" s="3">
        <f t="shared" si="98"/>
        <v>967.91731465037856</v>
      </c>
      <c r="M514" s="2">
        <f t="shared" si="102"/>
        <v>15575.469397707875</v>
      </c>
      <c r="N514">
        <v>216.65</v>
      </c>
      <c r="O514" s="1">
        <f t="shared" si="103"/>
        <v>10995.017393284073</v>
      </c>
    </row>
    <row r="515" spans="1:15" x14ac:dyDescent="0.15">
      <c r="A515" s="2">
        <f t="shared" si="99"/>
        <v>51200</v>
      </c>
      <c r="B515" s="1">
        <f t="shared" si="101"/>
        <v>228.53975573633932</v>
      </c>
      <c r="C515" s="8">
        <f t="shared" si="93"/>
        <v>0.10800555564099211</v>
      </c>
      <c r="D515" s="4">
        <f t="shared" si="94"/>
        <v>3.4151774710112977E-4</v>
      </c>
      <c r="E515" s="8">
        <f t="shared" si="95"/>
        <v>0.14365843965172351</v>
      </c>
      <c r="F515" s="1">
        <v>389.97</v>
      </c>
      <c r="G515" s="1">
        <f t="shared" si="96"/>
        <v>-69.699999999999989</v>
      </c>
      <c r="H515" s="11">
        <f t="shared" si="97"/>
        <v>0.75182186234817816</v>
      </c>
      <c r="I515" s="5">
        <f t="shared" si="100"/>
        <v>2.9678340872809302E-7</v>
      </c>
      <c r="J515" s="3">
        <f t="shared" si="98"/>
        <v>967.91731465037856</v>
      </c>
      <c r="M515" s="2">
        <f t="shared" si="102"/>
        <v>15605.949768349183</v>
      </c>
      <c r="N515">
        <v>216.65</v>
      </c>
      <c r="O515" s="1">
        <f t="shared" si="103"/>
        <v>10942.270030163227</v>
      </c>
    </row>
    <row r="516" spans="1:15" x14ac:dyDescent="0.15">
      <c r="A516" s="2">
        <f t="shared" si="99"/>
        <v>51300</v>
      </c>
      <c r="B516" s="1">
        <f t="shared" si="101"/>
        <v>227.44271008840954</v>
      </c>
      <c r="C516" s="8">
        <f t="shared" ref="C516:C579" si="104">B516/B$3</f>
        <v>0.10748710306635612</v>
      </c>
      <c r="D516" s="4">
        <f t="shared" ref="D516:D579" si="105">B516/1716/F516</f>
        <v>3.3987837999433927E-4</v>
      </c>
      <c r="E516" s="8">
        <f t="shared" ref="E516:E579" si="106">D516/D$3</f>
        <v>0.14296884468169066</v>
      </c>
      <c r="F516" s="1">
        <v>389.97</v>
      </c>
      <c r="G516" s="1">
        <f t="shared" ref="G516:G579" si="107">F516-459.67</f>
        <v>-69.699999999999989</v>
      </c>
      <c r="H516" s="11">
        <f t="shared" ref="H516:H579" si="108">F516/F$3</f>
        <v>0.75182186234817816</v>
      </c>
      <c r="I516" s="5">
        <f t="shared" si="100"/>
        <v>2.9678340872809302E-7</v>
      </c>
      <c r="J516" s="3">
        <f t="shared" ref="J516:J579" si="109">(1.4*1716*F516)^0.5</f>
        <v>967.91731465037856</v>
      </c>
      <c r="M516" s="2">
        <f t="shared" si="102"/>
        <v>15636.430138990489</v>
      </c>
      <c r="N516">
        <v>216.65</v>
      </c>
      <c r="O516" s="1">
        <f t="shared" si="103"/>
        <v>10889.775716602622</v>
      </c>
    </row>
    <row r="517" spans="1:15" x14ac:dyDescent="0.15">
      <c r="A517" s="2">
        <f t="shared" ref="A517:A580" si="110">A516+100</f>
        <v>51400</v>
      </c>
      <c r="B517" s="1">
        <f t="shared" si="101"/>
        <v>226.3509305227409</v>
      </c>
      <c r="C517" s="8">
        <f t="shared" si="104"/>
        <v>0.10697113918844088</v>
      </c>
      <c r="D517" s="4">
        <f t="shared" si="105"/>
        <v>3.3824688224290053E-4</v>
      </c>
      <c r="E517" s="8">
        <f t="shared" si="106"/>
        <v>0.1422825599329289</v>
      </c>
      <c r="F517" s="1">
        <v>389.97</v>
      </c>
      <c r="G517" s="1">
        <f t="shared" si="107"/>
        <v>-69.699999999999989</v>
      </c>
      <c r="H517" s="11">
        <f t="shared" si="108"/>
        <v>0.75182186234817816</v>
      </c>
      <c r="I517" s="5">
        <f t="shared" ref="I517:I580" si="111">I$3*(F517/F$3)^1.5*((F$3+199.8)/(F517+199.8))</f>
        <v>2.9678340872809302E-7</v>
      </c>
      <c r="J517" s="3">
        <f t="shared" si="109"/>
        <v>967.91731465037856</v>
      </c>
      <c r="M517" s="2">
        <f t="shared" si="102"/>
        <v>15666.910509631796</v>
      </c>
      <c r="N517">
        <v>216.65</v>
      </c>
      <c r="O517" s="1">
        <f t="shared" si="103"/>
        <v>10837.533238625365</v>
      </c>
    </row>
    <row r="518" spans="1:15" x14ac:dyDescent="0.15">
      <c r="A518" s="2">
        <f t="shared" si="110"/>
        <v>51500</v>
      </c>
      <c r="B518" s="1">
        <f t="shared" si="101"/>
        <v>225.26439176087533</v>
      </c>
      <c r="C518" s="8">
        <f t="shared" si="104"/>
        <v>0.10645765206090517</v>
      </c>
      <c r="D518" s="4">
        <f t="shared" si="105"/>
        <v>3.3662321607202006E-4</v>
      </c>
      <c r="E518" s="8">
        <f t="shared" si="106"/>
        <v>0.141599569515582</v>
      </c>
      <c r="F518" s="1">
        <v>389.97</v>
      </c>
      <c r="G518" s="1">
        <f t="shared" si="107"/>
        <v>-69.699999999999989</v>
      </c>
      <c r="H518" s="11">
        <f t="shared" si="108"/>
        <v>0.75182186234817816</v>
      </c>
      <c r="I518" s="5">
        <f t="shared" si="111"/>
        <v>2.9678340872809302E-7</v>
      </c>
      <c r="J518" s="3">
        <f t="shared" si="109"/>
        <v>967.91731465037856</v>
      </c>
      <c r="M518" s="2">
        <f t="shared" si="102"/>
        <v>15697.390880273104</v>
      </c>
      <c r="N518">
        <v>216.65</v>
      </c>
      <c r="O518" s="1">
        <f t="shared" si="103"/>
        <v>10785.541388078482</v>
      </c>
    </row>
    <row r="519" spans="1:15" x14ac:dyDescent="0.15">
      <c r="A519" s="2">
        <f t="shared" si="110"/>
        <v>51600</v>
      </c>
      <c r="B519" s="1">
        <f t="shared" si="101"/>
        <v>224.18306864569738</v>
      </c>
      <c r="C519" s="8">
        <f t="shared" si="104"/>
        <v>0.10594662979475301</v>
      </c>
      <c r="D519" s="4">
        <f t="shared" si="105"/>
        <v>3.3500734388823246E-4</v>
      </c>
      <c r="E519" s="8">
        <f t="shared" si="106"/>
        <v>0.14091985761606887</v>
      </c>
      <c r="F519" s="1">
        <v>389.97</v>
      </c>
      <c r="G519" s="1">
        <f t="shared" si="107"/>
        <v>-69.699999999999989</v>
      </c>
      <c r="H519" s="11">
        <f t="shared" si="108"/>
        <v>0.75182186234817816</v>
      </c>
      <c r="I519" s="5">
        <f t="shared" si="111"/>
        <v>2.9678340872809302E-7</v>
      </c>
      <c r="J519" s="3">
        <f t="shared" si="109"/>
        <v>967.91731465037856</v>
      </c>
      <c r="M519" s="2">
        <f t="shared" si="102"/>
        <v>15727.87125091441</v>
      </c>
      <c r="N519">
        <v>216.65</v>
      </c>
      <c r="O519" s="1">
        <f t="shared" si="103"/>
        <v>10733.79896260498</v>
      </c>
    </row>
    <row r="520" spans="1:15" x14ac:dyDescent="0.15">
      <c r="A520" s="2">
        <f t="shared" si="110"/>
        <v>51700</v>
      </c>
      <c r="B520" s="1">
        <f t="shared" si="101"/>
        <v>223.10693614085201</v>
      </c>
      <c r="C520" s="8">
        <f t="shared" si="104"/>
        <v>0.10543806055805861</v>
      </c>
      <c r="D520" s="4">
        <f t="shared" si="105"/>
        <v>3.3339922827853053E-4</v>
      </c>
      <c r="E520" s="8">
        <f t="shared" si="106"/>
        <v>0.14024340849671768</v>
      </c>
      <c r="F520" s="1">
        <v>389.97</v>
      </c>
      <c r="G520" s="1">
        <f t="shared" si="107"/>
        <v>-69.699999999999989</v>
      </c>
      <c r="H520" s="11">
        <f t="shared" si="108"/>
        <v>0.75182186234817816</v>
      </c>
      <c r="I520" s="5">
        <f t="shared" si="111"/>
        <v>2.9678340872809302E-7</v>
      </c>
      <c r="J520" s="3">
        <f t="shared" si="109"/>
        <v>967.91731465037856</v>
      </c>
      <c r="M520" s="2">
        <f t="shared" si="102"/>
        <v>15758.351621555717</v>
      </c>
      <c r="N520">
        <v>216.65</v>
      </c>
      <c r="O520" s="1">
        <f t="shared" si="103"/>
        <v>10682.304765616031</v>
      </c>
    </row>
    <row r="521" spans="1:15" x14ac:dyDescent="0.15">
      <c r="A521" s="2">
        <f t="shared" si="110"/>
        <v>51800</v>
      </c>
      <c r="B521" s="1">
        <f t="shared" si="101"/>
        <v>222.03596933016439</v>
      </c>
      <c r="C521" s="8">
        <f t="shared" si="104"/>
        <v>0.10493193257569206</v>
      </c>
      <c r="D521" s="4">
        <f t="shared" si="105"/>
        <v>3.3179883200949771E-4</v>
      </c>
      <c r="E521" s="8">
        <f t="shared" si="106"/>
        <v>0.13957020649540086</v>
      </c>
      <c r="F521" s="1">
        <v>389.97</v>
      </c>
      <c r="G521" s="1">
        <f t="shared" si="107"/>
        <v>-69.699999999999989</v>
      </c>
      <c r="H521" s="11">
        <f t="shared" si="108"/>
        <v>0.75182186234817816</v>
      </c>
      <c r="I521" s="5">
        <f t="shared" si="111"/>
        <v>2.9678340872809302E-7</v>
      </c>
      <c r="J521" s="3">
        <f t="shared" si="109"/>
        <v>967.91731465037856</v>
      </c>
      <c r="M521" s="2">
        <f t="shared" si="102"/>
        <v>15788.831992197025</v>
      </c>
      <c r="N521">
        <v>216.65</v>
      </c>
      <c r="O521" s="1">
        <f t="shared" si="103"/>
        <v>10631.057606263315</v>
      </c>
    </row>
    <row r="522" spans="1:15" x14ac:dyDescent="0.15">
      <c r="A522" s="2">
        <f t="shared" si="110"/>
        <v>51900</v>
      </c>
      <c r="B522" s="1">
        <f t="shared" si="101"/>
        <v>220.97014341706358</v>
      </c>
      <c r="C522" s="8">
        <f t="shared" si="104"/>
        <v>0.10442823412904706</v>
      </c>
      <c r="D522" s="4">
        <f t="shared" si="105"/>
        <v>3.3020611802644727E-4</v>
      </c>
      <c r="E522" s="8">
        <f t="shared" si="106"/>
        <v>0.13890023602517299</v>
      </c>
      <c r="F522" s="1">
        <v>389.97</v>
      </c>
      <c r="G522" s="1">
        <f t="shared" si="107"/>
        <v>-69.699999999999989</v>
      </c>
      <c r="H522" s="11">
        <f t="shared" si="108"/>
        <v>0.75182186234817816</v>
      </c>
      <c r="I522" s="5">
        <f t="shared" si="111"/>
        <v>2.9678340872809302E-7</v>
      </c>
      <c r="J522" s="3">
        <f t="shared" si="109"/>
        <v>967.91731465037856</v>
      </c>
      <c r="M522" s="2">
        <f t="shared" si="102"/>
        <v>15819.312362838331</v>
      </c>
      <c r="N522">
        <v>216.65</v>
      </c>
      <c r="O522" s="1">
        <f t="shared" si="103"/>
        <v>10580.056299411479</v>
      </c>
    </row>
    <row r="523" spans="1:15" x14ac:dyDescent="0.15">
      <c r="A523" s="2">
        <f t="shared" si="110"/>
        <v>52000</v>
      </c>
      <c r="B523" s="1">
        <f t="shared" si="101"/>
        <v>219.9094337240079</v>
      </c>
      <c r="C523" s="8">
        <f t="shared" si="104"/>
        <v>0.10392695355576932</v>
      </c>
      <c r="D523" s="4">
        <f t="shared" si="105"/>
        <v>3.2862104945256365E-4</v>
      </c>
      <c r="E523" s="8">
        <f t="shared" si="106"/>
        <v>0.13823348157390966</v>
      </c>
      <c r="F523" s="1">
        <v>389.97</v>
      </c>
      <c r="G523" s="1">
        <f t="shared" si="107"/>
        <v>-69.699999999999989</v>
      </c>
      <c r="H523" s="11">
        <f t="shared" si="108"/>
        <v>0.75182186234817816</v>
      </c>
      <c r="I523" s="5">
        <f t="shared" si="111"/>
        <v>2.9678340872809302E-7</v>
      </c>
      <c r="J523" s="3">
        <f t="shared" si="109"/>
        <v>967.91731465037856</v>
      </c>
      <c r="M523" s="2">
        <f t="shared" si="102"/>
        <v>15849.792733479639</v>
      </c>
      <c r="N523">
        <v>216.65</v>
      </c>
      <c r="O523" s="1">
        <f t="shared" si="103"/>
        <v>10529.299665610706</v>
      </c>
    </row>
    <row r="524" spans="1:15" x14ac:dyDescent="0.15">
      <c r="A524" s="2">
        <f t="shared" si="110"/>
        <v>52100</v>
      </c>
      <c r="B524" s="1">
        <f t="shared" si="101"/>
        <v>218.85381569191395</v>
      </c>
      <c r="C524" s="8">
        <f t="shared" si="104"/>
        <v>0.10342807924948674</v>
      </c>
      <c r="D524" s="4">
        <f t="shared" si="105"/>
        <v>3.2704358958804902E-4</v>
      </c>
      <c r="E524" s="8">
        <f t="shared" si="106"/>
        <v>0.13756992770394844</v>
      </c>
      <c r="F524" s="1">
        <v>389.97</v>
      </c>
      <c r="G524" s="1">
        <f t="shared" si="107"/>
        <v>-69.699999999999989</v>
      </c>
      <c r="H524" s="11">
        <f t="shared" si="108"/>
        <v>0.75182186234817816</v>
      </c>
      <c r="I524" s="5">
        <f t="shared" si="111"/>
        <v>2.9678340872809302E-7</v>
      </c>
      <c r="J524" s="3">
        <f t="shared" si="109"/>
        <v>967.91731465037856</v>
      </c>
      <c r="M524" s="2">
        <f t="shared" si="102"/>
        <v>15880.273104120944</v>
      </c>
      <c r="N524">
        <v>216.65</v>
      </c>
      <c r="O524" s="1">
        <f t="shared" si="103"/>
        <v>10478.786531069474</v>
      </c>
    </row>
    <row r="525" spans="1:15" x14ac:dyDescent="0.15">
      <c r="A525" s="2">
        <f t="shared" si="110"/>
        <v>52200</v>
      </c>
      <c r="B525" s="1">
        <f t="shared" si="101"/>
        <v>217.8032648795878</v>
      </c>
      <c r="C525" s="8">
        <f t="shared" si="104"/>
        <v>0.10293159965954055</v>
      </c>
      <c r="D525" s="4">
        <f t="shared" si="105"/>
        <v>3.2547370190927333E-4</v>
      </c>
      <c r="E525" s="8">
        <f t="shared" si="106"/>
        <v>0.13690955905173138</v>
      </c>
      <c r="F525" s="1">
        <v>389.97</v>
      </c>
      <c r="G525" s="1">
        <f t="shared" si="107"/>
        <v>-69.699999999999989</v>
      </c>
      <c r="H525" s="11">
        <f t="shared" si="108"/>
        <v>0.75182186234817816</v>
      </c>
      <c r="I525" s="5">
        <f t="shared" si="111"/>
        <v>2.9678340872809302E-7</v>
      </c>
      <c r="J525" s="3">
        <f t="shared" si="109"/>
        <v>967.91731465037856</v>
      </c>
      <c r="M525" s="2">
        <f t="shared" si="102"/>
        <v>15910.753474762252</v>
      </c>
      <c r="N525">
        <v>216.65</v>
      </c>
      <c r="O525" s="1">
        <f t="shared" si="103"/>
        <v>10428.515727627382</v>
      </c>
    </row>
    <row r="526" spans="1:15" x14ac:dyDescent="0.15">
      <c r="A526" s="2">
        <f t="shared" si="110"/>
        <v>52300</v>
      </c>
      <c r="B526" s="1">
        <f t="shared" si="101"/>
        <v>216.75775696315898</v>
      </c>
      <c r="C526" s="8">
        <f t="shared" si="104"/>
        <v>0.10243750329071785</v>
      </c>
      <c r="D526" s="4">
        <f t="shared" si="105"/>
        <v>3.239113500679285E-4</v>
      </c>
      <c r="E526" s="8">
        <f t="shared" si="106"/>
        <v>0.13625236032744917</v>
      </c>
      <c r="F526" s="1">
        <v>389.97</v>
      </c>
      <c r="G526" s="1">
        <f t="shared" si="107"/>
        <v>-69.699999999999989</v>
      </c>
      <c r="H526" s="11">
        <f t="shared" si="108"/>
        <v>0.75182186234817816</v>
      </c>
      <c r="I526" s="5">
        <f t="shared" si="111"/>
        <v>2.9678340872809302E-7</v>
      </c>
      <c r="J526" s="3">
        <f t="shared" si="109"/>
        <v>967.91731465037856</v>
      </c>
      <c r="M526" s="2">
        <f t="shared" si="102"/>
        <v>15941.23384540356</v>
      </c>
      <c r="N526">
        <v>216.65</v>
      </c>
      <c r="O526" s="1">
        <f t="shared" si="103"/>
        <v>10378.486092728157</v>
      </c>
    </row>
    <row r="527" spans="1:15" x14ac:dyDescent="0.15">
      <c r="A527" s="2">
        <f t="shared" si="110"/>
        <v>52400</v>
      </c>
      <c r="B527" s="1">
        <f t="shared" si="101"/>
        <v>215.71726773551759</v>
      </c>
      <c r="C527" s="8">
        <f t="shared" si="104"/>
        <v>0.10194577870298563</v>
      </c>
      <c r="D527" s="4">
        <f t="shared" si="105"/>
        <v>3.2235649789018729E-4</v>
      </c>
      <c r="E527" s="8">
        <f t="shared" si="106"/>
        <v>0.13559831631468738</v>
      </c>
      <c r="F527" s="1">
        <v>389.97</v>
      </c>
      <c r="G527" s="1">
        <f t="shared" si="107"/>
        <v>-69.699999999999989</v>
      </c>
      <c r="H527" s="11">
        <f t="shared" si="108"/>
        <v>0.75182186234817816</v>
      </c>
      <c r="I527" s="5">
        <f t="shared" si="111"/>
        <v>2.9678340872809302E-7</v>
      </c>
      <c r="J527" s="3">
        <f t="shared" si="109"/>
        <v>967.91731465037856</v>
      </c>
      <c r="M527" s="2">
        <f t="shared" si="102"/>
        <v>15971.714216044866</v>
      </c>
      <c r="N527">
        <v>216.65</v>
      </c>
      <c r="O527" s="1">
        <f t="shared" si="103"/>
        <v>10328.69646939276</v>
      </c>
    </row>
    <row r="528" spans="1:15" x14ac:dyDescent="0.15">
      <c r="A528" s="2">
        <f t="shared" si="110"/>
        <v>52500</v>
      </c>
      <c r="B528" s="1">
        <f t="shared" si="101"/>
        <v>214.68177310575362</v>
      </c>
      <c r="C528" s="8">
        <f t="shared" si="104"/>
        <v>0.10145641451122572</v>
      </c>
      <c r="D528" s="4">
        <f t="shared" si="105"/>
        <v>3.2080910937586559E-4</v>
      </c>
      <c r="E528" s="8">
        <f t="shared" si="106"/>
        <v>0.13494741187007406</v>
      </c>
      <c r="F528" s="1">
        <v>389.97</v>
      </c>
      <c r="G528" s="1">
        <f t="shared" si="107"/>
        <v>-69.699999999999989</v>
      </c>
      <c r="H528" s="11">
        <f t="shared" si="108"/>
        <v>0.75182186234817816</v>
      </c>
      <c r="I528" s="5">
        <f t="shared" si="111"/>
        <v>2.9678340872809302E-7</v>
      </c>
      <c r="J528" s="3">
        <f t="shared" si="109"/>
        <v>967.91731465037856</v>
      </c>
      <c r="M528" s="2">
        <f t="shared" si="102"/>
        <v>16002.194586686173</v>
      </c>
      <c r="N528">
        <v>216.65</v>
      </c>
      <c r="O528" s="1">
        <f t="shared" si="103"/>
        <v>10279.145706192619</v>
      </c>
    </row>
    <row r="529" spans="1:15" x14ac:dyDescent="0.15">
      <c r="A529" s="2">
        <f t="shared" si="110"/>
        <v>52600</v>
      </c>
      <c r="B529" s="1">
        <f t="shared" si="101"/>
        <v>213.65124909859915</v>
      </c>
      <c r="C529" s="8">
        <f t="shared" si="104"/>
        <v>0.10096939938497125</v>
      </c>
      <c r="D529" s="4">
        <f t="shared" si="105"/>
        <v>3.1926914869758843E-4</v>
      </c>
      <c r="E529" s="8">
        <f t="shared" si="106"/>
        <v>0.1342996319229289</v>
      </c>
      <c r="F529" s="1">
        <v>389.97</v>
      </c>
      <c r="G529" s="1">
        <f t="shared" si="107"/>
        <v>-69.699999999999989</v>
      </c>
      <c r="H529" s="11">
        <f t="shared" si="108"/>
        <v>0.75182186234817816</v>
      </c>
      <c r="I529" s="5">
        <f t="shared" si="111"/>
        <v>2.9678340872809302E-7</v>
      </c>
      <c r="J529" s="3">
        <f t="shared" si="109"/>
        <v>967.91731465037856</v>
      </c>
      <c r="M529" s="2">
        <f t="shared" si="102"/>
        <v>16032.674957327481</v>
      </c>
      <c r="N529">
        <v>216.65</v>
      </c>
      <c r="O529" s="1">
        <f t="shared" si="103"/>
        <v>10229.832657223018</v>
      </c>
    </row>
    <row r="530" spans="1:15" x14ac:dyDescent="0.15">
      <c r="A530" s="2">
        <f t="shared" si="110"/>
        <v>52700</v>
      </c>
      <c r="B530" s="1">
        <f t="shared" si="101"/>
        <v>212.62567185387337</v>
      </c>
      <c r="C530" s="8">
        <f t="shared" si="104"/>
        <v>0.10048472204814432</v>
      </c>
      <c r="D530" s="4">
        <f t="shared" si="105"/>
        <v>3.1773658019996126E-4</v>
      </c>
      <c r="E530" s="8">
        <f t="shared" si="106"/>
        <v>0.13365496147491462</v>
      </c>
      <c r="F530" s="1">
        <v>389.97</v>
      </c>
      <c r="G530" s="1">
        <f t="shared" si="107"/>
        <v>-69.699999999999989</v>
      </c>
      <c r="H530" s="11">
        <f t="shared" si="108"/>
        <v>0.75182186234817816</v>
      </c>
      <c r="I530" s="5">
        <f t="shared" si="111"/>
        <v>2.9678340872809302E-7</v>
      </c>
      <c r="J530" s="3">
        <f t="shared" si="109"/>
        <v>967.91731465037856</v>
      </c>
      <c r="M530" s="2">
        <f t="shared" si="102"/>
        <v>16063.155327968787</v>
      </c>
      <c r="N530">
        <v>216.65</v>
      </c>
      <c r="O530" s="1">
        <f t="shared" si="103"/>
        <v>10180.756182076595</v>
      </c>
    </row>
    <row r="531" spans="1:15" x14ac:dyDescent="0.15">
      <c r="A531" s="2">
        <f t="shared" si="110"/>
        <v>52800</v>
      </c>
      <c r="B531" s="1">
        <f t="shared" si="101"/>
        <v>211.60501762593</v>
      </c>
      <c r="C531" s="8">
        <f t="shared" si="104"/>
        <v>0.1000023712787949</v>
      </c>
      <c r="D531" s="4">
        <f t="shared" si="105"/>
        <v>3.1621136839874358E-4</v>
      </c>
      <c r="E531" s="8">
        <f t="shared" si="106"/>
        <v>0.1330133855996895</v>
      </c>
      <c r="F531" s="1">
        <v>389.97</v>
      </c>
      <c r="G531" s="1">
        <f t="shared" si="107"/>
        <v>-69.699999999999989</v>
      </c>
      <c r="H531" s="11">
        <f t="shared" si="108"/>
        <v>0.75182186234817816</v>
      </c>
      <c r="I531" s="5">
        <f t="shared" si="111"/>
        <v>2.9678340872809302E-7</v>
      </c>
      <c r="J531" s="3">
        <f t="shared" si="109"/>
        <v>967.91731465037856</v>
      </c>
      <c r="M531" s="2">
        <f t="shared" si="102"/>
        <v>16093.635698610095</v>
      </c>
      <c r="N531">
        <v>216.65</v>
      </c>
      <c r="O531" s="1">
        <f t="shared" si="103"/>
        <v>10131.915145816951</v>
      </c>
    </row>
    <row r="532" spans="1:15" x14ac:dyDescent="0.15">
      <c r="A532" s="2">
        <f t="shared" si="110"/>
        <v>52900</v>
      </c>
      <c r="B532" s="1">
        <f t="shared" si="101"/>
        <v>210.58926278310764</v>
      </c>
      <c r="C532" s="8">
        <f t="shared" si="104"/>
        <v>9.9522335908841048E-2</v>
      </c>
      <c r="D532" s="4">
        <f t="shared" si="105"/>
        <v>3.1469347798002817E-4</v>
      </c>
      <c r="E532" s="8">
        <f t="shared" si="106"/>
        <v>0.13237488944256187</v>
      </c>
      <c r="F532" s="1">
        <v>389.97</v>
      </c>
      <c r="G532" s="1">
        <f t="shared" si="107"/>
        <v>-69.699999999999989</v>
      </c>
      <c r="H532" s="11">
        <f t="shared" si="108"/>
        <v>0.75182186234817816</v>
      </c>
      <c r="I532" s="5">
        <f t="shared" si="111"/>
        <v>2.9678340872809302E-7</v>
      </c>
      <c r="J532" s="3">
        <f t="shared" si="109"/>
        <v>967.91731465037856</v>
      </c>
      <c r="M532" s="2">
        <f t="shared" si="102"/>
        <v>16124.1160692514</v>
      </c>
      <c r="N532">
        <v>216.65</v>
      </c>
      <c r="O532" s="1">
        <f t="shared" si="103"/>
        <v>10083.308418952432</v>
      </c>
    </row>
    <row r="533" spans="1:15" x14ac:dyDescent="0.15">
      <c r="A533" s="2">
        <f t="shared" si="110"/>
        <v>53000</v>
      </c>
      <c r="B533" s="1">
        <f t="shared" si="101"/>
        <v>209.57838380718243</v>
      </c>
      <c r="C533" s="8">
        <f t="shared" si="104"/>
        <v>9.9044604823810223E-2</v>
      </c>
      <c r="D533" s="4">
        <f t="shared" si="105"/>
        <v>3.1318287379942264E-4</v>
      </c>
      <c r="E533" s="8">
        <f t="shared" si="106"/>
        <v>0.13173945822014607</v>
      </c>
      <c r="F533" s="1">
        <v>389.97</v>
      </c>
      <c r="G533" s="1">
        <f t="shared" si="107"/>
        <v>-69.699999999999989</v>
      </c>
      <c r="H533" s="11">
        <f t="shared" si="108"/>
        <v>0.75182186234817816</v>
      </c>
      <c r="I533" s="5">
        <f t="shared" si="111"/>
        <v>2.9678340872809302E-7</v>
      </c>
      <c r="J533" s="3">
        <f t="shared" si="109"/>
        <v>967.91731465037856</v>
      </c>
      <c r="M533" s="2">
        <f t="shared" si="102"/>
        <v>16154.596439892708</v>
      </c>
      <c r="N533">
        <v>216.65</v>
      </c>
      <c r="O533" s="1">
        <f t="shared" si="103"/>
        <v>10034.934877409985</v>
      </c>
    </row>
    <row r="534" spans="1:15" x14ac:dyDescent="0.15">
      <c r="A534" s="2">
        <f t="shared" si="110"/>
        <v>53100</v>
      </c>
      <c r="B534" s="1">
        <f t="shared" si="101"/>
        <v>208.57235729282371</v>
      </c>
      <c r="C534" s="8">
        <f t="shared" si="104"/>
        <v>9.8569166962582097E-2</v>
      </c>
      <c r="D534" s="4">
        <f t="shared" si="105"/>
        <v>3.116795208812364E-4</v>
      </c>
      <c r="E534" s="8">
        <f t="shared" si="106"/>
        <v>0.13110707722002032</v>
      </c>
      <c r="F534" s="1">
        <v>389.97</v>
      </c>
      <c r="G534" s="1">
        <f t="shared" si="107"/>
        <v>-69.699999999999989</v>
      </c>
      <c r="H534" s="11">
        <f t="shared" si="108"/>
        <v>0.75182186234817816</v>
      </c>
      <c r="I534" s="5">
        <f t="shared" si="111"/>
        <v>2.9678340872809302E-7</v>
      </c>
      <c r="J534" s="3">
        <f t="shared" si="109"/>
        <v>967.91731465037856</v>
      </c>
      <c r="M534" s="2">
        <f t="shared" si="102"/>
        <v>16185.076810534016</v>
      </c>
      <c r="N534">
        <v>216.65</v>
      </c>
      <c r="O534" s="1">
        <f t="shared" si="103"/>
        <v>9986.7934025091727</v>
      </c>
    </row>
    <row r="535" spans="1:15" x14ac:dyDescent="0.15">
      <c r="A535" s="2">
        <f t="shared" si="110"/>
        <v>53200</v>
      </c>
      <c r="B535" s="1">
        <f t="shared" si="101"/>
        <v>207.57115994705197</v>
      </c>
      <c r="C535" s="8">
        <f t="shared" si="104"/>
        <v>9.8096011317132303E-2</v>
      </c>
      <c r="D535" s="4">
        <f t="shared" si="105"/>
        <v>3.1018338441767045E-4</v>
      </c>
      <c r="E535" s="8">
        <f t="shared" si="106"/>
        <v>0.13047773180038599</v>
      </c>
      <c r="F535" s="1">
        <v>389.97</v>
      </c>
      <c r="G535" s="1">
        <f t="shared" si="107"/>
        <v>-69.699999999999989</v>
      </c>
      <c r="H535" s="11">
        <f t="shared" si="108"/>
        <v>0.75182186234817816</v>
      </c>
      <c r="I535" s="5">
        <f t="shared" si="111"/>
        <v>2.9678340872809302E-7</v>
      </c>
      <c r="J535" s="3">
        <f t="shared" si="109"/>
        <v>967.91731465037856</v>
      </c>
      <c r="M535" s="2">
        <f t="shared" si="102"/>
        <v>16215.557181175322</v>
      </c>
      <c r="N535">
        <v>216.65</v>
      </c>
      <c r="O535" s="1">
        <f t="shared" si="103"/>
        <v>9938.8828809363058</v>
      </c>
    </row>
    <row r="536" spans="1:15" x14ac:dyDescent="0.15">
      <c r="A536" s="2">
        <f t="shared" si="110"/>
        <v>53300</v>
      </c>
      <c r="B536" s="1">
        <f t="shared" si="101"/>
        <v>206.57476858869961</v>
      </c>
      <c r="C536" s="8">
        <f t="shared" si="104"/>
        <v>9.7625126932277706E-2</v>
      </c>
      <c r="D536" s="4">
        <f t="shared" si="105"/>
        <v>3.0869442976801158E-4</v>
      </c>
      <c r="E536" s="8">
        <f t="shared" si="106"/>
        <v>0.12985140738972856</v>
      </c>
      <c r="F536" s="1">
        <v>389.97</v>
      </c>
      <c r="G536" s="1">
        <f t="shared" si="107"/>
        <v>-69.699999999999989</v>
      </c>
      <c r="H536" s="11">
        <f t="shared" si="108"/>
        <v>0.75182186234817816</v>
      </c>
      <c r="I536" s="5">
        <f t="shared" si="111"/>
        <v>2.9678340872809302E-7</v>
      </c>
      <c r="J536" s="3">
        <f t="shared" si="109"/>
        <v>967.91731465037856</v>
      </c>
      <c r="M536" s="2">
        <f t="shared" si="102"/>
        <v>16246.037551816629</v>
      </c>
      <c r="N536">
        <v>216.65</v>
      </c>
      <c r="O536" s="1">
        <f t="shared" si="103"/>
        <v>9891.202204718682</v>
      </c>
    </row>
    <row r="537" spans="1:15" x14ac:dyDescent="0.15">
      <c r="A537" s="2">
        <f t="shared" si="110"/>
        <v>53400</v>
      </c>
      <c r="B537" s="1">
        <f t="shared" si="101"/>
        <v>205.58316014787417</v>
      </c>
      <c r="C537" s="8">
        <f t="shared" si="104"/>
        <v>9.7156502905422576E-2</v>
      </c>
      <c r="D537" s="4">
        <f t="shared" si="105"/>
        <v>3.0721262245783019E-4</v>
      </c>
      <c r="E537" s="8">
        <f t="shared" si="106"/>
        <v>0.12922808948648021</v>
      </c>
      <c r="F537" s="1">
        <v>389.97</v>
      </c>
      <c r="G537" s="1">
        <f t="shared" si="107"/>
        <v>-69.699999999999989</v>
      </c>
      <c r="H537" s="11">
        <f t="shared" si="108"/>
        <v>0.75182186234817816</v>
      </c>
      <c r="I537" s="5">
        <f t="shared" si="111"/>
        <v>2.9678340872809302E-7</v>
      </c>
      <c r="J537" s="3">
        <f t="shared" si="109"/>
        <v>967.91731465037856</v>
      </c>
      <c r="M537" s="2">
        <f t="shared" si="102"/>
        <v>16276.517922457937</v>
      </c>
      <c r="N537">
        <v>216.65</v>
      </c>
      <c r="O537" s="1">
        <f t="shared" si="103"/>
        <v>9843.7502711989855</v>
      </c>
    </row>
    <row r="538" spans="1:15" x14ac:dyDescent="0.15">
      <c r="A538" s="2">
        <f t="shared" si="110"/>
        <v>53500</v>
      </c>
      <c r="B538" s="1">
        <f t="shared" si="101"/>
        <v>204.59631166542431</v>
      </c>
      <c r="C538" s="8">
        <f t="shared" si="104"/>
        <v>9.669012838630639E-2</v>
      </c>
      <c r="D538" s="4">
        <f t="shared" si="105"/>
        <v>3.0573792817818258E-4</v>
      </c>
      <c r="E538" s="8">
        <f t="shared" si="106"/>
        <v>0.12860776365868432</v>
      </c>
      <c r="F538" s="1">
        <v>389.97</v>
      </c>
      <c r="G538" s="1">
        <f t="shared" si="107"/>
        <v>-69.699999999999989</v>
      </c>
      <c r="H538" s="11">
        <f t="shared" si="108"/>
        <v>0.75182186234817816</v>
      </c>
      <c r="I538" s="5">
        <f t="shared" si="111"/>
        <v>2.9678340872809302E-7</v>
      </c>
      <c r="J538" s="3">
        <f t="shared" si="109"/>
        <v>967.91731465037856</v>
      </c>
      <c r="M538" s="2">
        <f t="shared" si="102"/>
        <v>16306.998293099243</v>
      </c>
      <c r="N538">
        <v>216.65</v>
      </c>
      <c r="O538" s="1">
        <f t="shared" si="103"/>
        <v>9796.5259830097748</v>
      </c>
    </row>
    <row r="539" spans="1:15" x14ac:dyDescent="0.15">
      <c r="A539" s="2">
        <f t="shared" si="110"/>
        <v>53600</v>
      </c>
      <c r="B539" s="1">
        <f t="shared" si="101"/>
        <v>203.61420029240793</v>
      </c>
      <c r="C539" s="8">
        <f t="shared" si="104"/>
        <v>9.6225992576752323E-2</v>
      </c>
      <c r="D539" s="4">
        <f t="shared" si="105"/>
        <v>3.0427031278481572E-4</v>
      </c>
      <c r="E539" s="8">
        <f t="shared" si="106"/>
        <v>0.12799041554366086</v>
      </c>
      <c r="F539" s="1">
        <v>389.97</v>
      </c>
      <c r="G539" s="1">
        <f t="shared" si="107"/>
        <v>-69.699999999999989</v>
      </c>
      <c r="H539" s="11">
        <f t="shared" si="108"/>
        <v>0.75182186234817816</v>
      </c>
      <c r="I539" s="5">
        <f t="shared" si="111"/>
        <v>2.9678340872809302E-7</v>
      </c>
      <c r="J539" s="3">
        <f t="shared" si="109"/>
        <v>967.91731465037856</v>
      </c>
      <c r="M539" s="2">
        <f t="shared" si="102"/>
        <v>16337.47866374055</v>
      </c>
      <c r="N539">
        <v>216.65</v>
      </c>
      <c r="O539" s="1">
        <f t="shared" si="103"/>
        <v>9749.5282480480964</v>
      </c>
    </row>
    <row r="540" spans="1:15" x14ac:dyDescent="0.15">
      <c r="A540" s="2">
        <f t="shared" si="110"/>
        <v>53700</v>
      </c>
      <c r="B540" s="1">
        <f t="shared" si="101"/>
        <v>202.63680328956355</v>
      </c>
      <c r="C540" s="8">
        <f t="shared" si="104"/>
        <v>9.5764084730417559E-2</v>
      </c>
      <c r="D540" s="4">
        <f t="shared" si="105"/>
        <v>3.0280974229737761E-4</v>
      </c>
      <c r="E540" s="8">
        <f t="shared" si="106"/>
        <v>0.1273760308476744</v>
      </c>
      <c r="F540" s="1">
        <v>389.97</v>
      </c>
      <c r="G540" s="1">
        <f t="shared" si="107"/>
        <v>-69.699999999999989</v>
      </c>
      <c r="H540" s="11">
        <f t="shared" si="108"/>
        <v>0.75182186234817816</v>
      </c>
      <c r="I540" s="5">
        <f t="shared" si="111"/>
        <v>2.9678340872809302E-7</v>
      </c>
      <c r="J540" s="3">
        <f t="shared" si="109"/>
        <v>967.91731465037856</v>
      </c>
      <c r="M540" s="2">
        <f t="shared" si="102"/>
        <v>16367.959034381858</v>
      </c>
      <c r="N540">
        <v>216.65</v>
      </c>
      <c r="O540" s="1">
        <f t="shared" si="103"/>
        <v>9702.7559794502431</v>
      </c>
    </row>
    <row r="541" spans="1:15" x14ac:dyDescent="0.15">
      <c r="A541" s="2">
        <f t="shared" si="110"/>
        <v>53800</v>
      </c>
      <c r="B541" s="1">
        <f t="shared" si="101"/>
        <v>201.66409802678345</v>
      </c>
      <c r="C541" s="8">
        <f t="shared" si="104"/>
        <v>9.5304394152544158E-2</v>
      </c>
      <c r="D541" s="4">
        <f t="shared" si="105"/>
        <v>3.0135618289862985E-4</v>
      </c>
      <c r="E541" s="8">
        <f t="shared" si="106"/>
        <v>0.12676459534560261</v>
      </c>
      <c r="F541" s="1">
        <v>389.97</v>
      </c>
      <c r="G541" s="1">
        <f t="shared" si="107"/>
        <v>-69.699999999999989</v>
      </c>
      <c r="H541" s="11">
        <f t="shared" si="108"/>
        <v>0.75182186234817816</v>
      </c>
      <c r="I541" s="5">
        <f t="shared" si="111"/>
        <v>2.9678340872809302E-7</v>
      </c>
      <c r="J541" s="3">
        <f t="shared" si="109"/>
        <v>967.91731465037856</v>
      </c>
      <c r="M541" s="2">
        <f t="shared" si="102"/>
        <v>16398.439405023164</v>
      </c>
      <c r="N541">
        <v>216.65</v>
      </c>
      <c r="O541" s="1">
        <f t="shared" si="103"/>
        <v>9656.2080955666206</v>
      </c>
    </row>
    <row r="542" spans="1:15" x14ac:dyDescent="0.15">
      <c r="A542" s="2">
        <f t="shared" si="110"/>
        <v>53900</v>
      </c>
      <c r="B542" s="1">
        <f t="shared" si="101"/>
        <v>200.6960619825899</v>
      </c>
      <c r="C542" s="8">
        <f t="shared" si="104"/>
        <v>9.484691019971167E-2</v>
      </c>
      <c r="D542" s="4">
        <f t="shared" si="105"/>
        <v>2.9990960093366498E-4</v>
      </c>
      <c r="E542" s="8">
        <f t="shared" si="106"/>
        <v>0.12615609488060733</v>
      </c>
      <c r="F542" s="1">
        <v>389.97</v>
      </c>
      <c r="G542" s="1">
        <f t="shared" si="107"/>
        <v>-69.699999999999989</v>
      </c>
      <c r="H542" s="11">
        <f t="shared" si="108"/>
        <v>0.75182186234817816</v>
      </c>
      <c r="I542" s="5">
        <f t="shared" si="111"/>
        <v>2.9678340872809302E-7</v>
      </c>
      <c r="J542" s="3">
        <f t="shared" si="109"/>
        <v>967.91731465037856</v>
      </c>
      <c r="M542" s="2">
        <f t="shared" si="102"/>
        <v>16428.919775664472</v>
      </c>
      <c r="N542">
        <v>216.65</v>
      </c>
      <c r="O542" s="1">
        <f t="shared" si="103"/>
        <v>9609.8835199367149</v>
      </c>
    </row>
    <row r="543" spans="1:15" x14ac:dyDescent="0.15">
      <c r="A543" s="2">
        <f t="shared" si="110"/>
        <v>54000</v>
      </c>
      <c r="B543" s="1">
        <f t="shared" si="101"/>
        <v>199.73267274361368</v>
      </c>
      <c r="C543" s="8">
        <f t="shared" si="104"/>
        <v>9.4391622279590581E-2</v>
      </c>
      <c r="D543" s="4">
        <f t="shared" si="105"/>
        <v>2.984699629091271E-4</v>
      </c>
      <c r="E543" s="8">
        <f t="shared" si="106"/>
        <v>0.12555051536380654</v>
      </c>
      <c r="F543" s="1">
        <v>389.97</v>
      </c>
      <c r="G543" s="1">
        <f t="shared" si="107"/>
        <v>-69.699999999999989</v>
      </c>
      <c r="H543" s="11">
        <f t="shared" si="108"/>
        <v>0.75182186234817816</v>
      </c>
      <c r="I543" s="5">
        <f t="shared" si="111"/>
        <v>2.9678340872809302E-7</v>
      </c>
      <c r="J543" s="3">
        <f t="shared" si="109"/>
        <v>967.91731465037856</v>
      </c>
      <c r="M543" s="2">
        <f t="shared" si="102"/>
        <v>16459.400146305779</v>
      </c>
      <c r="N543">
        <v>216.65</v>
      </c>
      <c r="O543" s="1">
        <f t="shared" si="103"/>
        <v>9563.7811812642231</v>
      </c>
    </row>
    <row r="544" spans="1:15" x14ac:dyDescent="0.15">
      <c r="A544" s="2">
        <f t="shared" si="110"/>
        <v>54100</v>
      </c>
      <c r="B544" s="1">
        <f t="shared" si="101"/>
        <v>198.77390800407508</v>
      </c>
      <c r="C544" s="8">
        <f t="shared" si="104"/>
        <v>9.3938519850697108E-2</v>
      </c>
      <c r="D544" s="4">
        <f t="shared" si="105"/>
        <v>2.9703723549243653E-4</v>
      </c>
      <c r="E544" s="8">
        <f t="shared" si="106"/>
        <v>0.12494784277394823</v>
      </c>
      <c r="F544" s="1">
        <v>389.97</v>
      </c>
      <c r="G544" s="1">
        <f t="shared" si="107"/>
        <v>-69.699999999999989</v>
      </c>
      <c r="H544" s="11">
        <f t="shared" si="108"/>
        <v>0.75182186234817816</v>
      </c>
      <c r="I544" s="5">
        <f t="shared" si="111"/>
        <v>2.9678340872809302E-7</v>
      </c>
      <c r="J544" s="3">
        <f t="shared" si="109"/>
        <v>967.91731465037856</v>
      </c>
      <c r="M544" s="2">
        <f t="shared" si="102"/>
        <v>16489.880516947087</v>
      </c>
      <c r="N544">
        <v>216.65</v>
      </c>
      <c r="O544" s="1">
        <f t="shared" si="103"/>
        <v>9517.9000133922546</v>
      </c>
    </row>
    <row r="545" spans="1:15" x14ac:dyDescent="0.15">
      <c r="A545" s="2">
        <f t="shared" si="110"/>
        <v>54200</v>
      </c>
      <c r="B545" s="1">
        <f t="shared" si="101"/>
        <v>197.81974556526754</v>
      </c>
      <c r="C545" s="8">
        <f t="shared" si="104"/>
        <v>9.3487592422149116E-2</v>
      </c>
      <c r="D545" s="4">
        <f t="shared" si="105"/>
        <v>2.956113855110179E-4</v>
      </c>
      <c r="E545" s="8">
        <f t="shared" si="106"/>
        <v>0.12434806315708578</v>
      </c>
      <c r="F545" s="1">
        <v>389.97</v>
      </c>
      <c r="G545" s="1">
        <f t="shared" si="107"/>
        <v>-69.699999999999989</v>
      </c>
      <c r="H545" s="11">
        <f t="shared" si="108"/>
        <v>0.75182186234817816</v>
      </c>
      <c r="I545" s="5">
        <f t="shared" si="111"/>
        <v>2.9678340872809302E-7</v>
      </c>
      <c r="J545" s="3">
        <f t="shared" si="109"/>
        <v>967.91731465037856</v>
      </c>
      <c r="M545" s="2">
        <f t="shared" si="102"/>
        <v>16520.360887588391</v>
      </c>
      <c r="N545">
        <v>216.65</v>
      </c>
      <c r="O545" s="1">
        <f t="shared" si="103"/>
        <v>9472.2389552787045</v>
      </c>
    </row>
    <row r="546" spans="1:15" x14ac:dyDescent="0.15">
      <c r="A546" s="2">
        <f t="shared" si="110"/>
        <v>54300</v>
      </c>
      <c r="B546" s="1">
        <f t="shared" si="101"/>
        <v>196.87016333504357</v>
      </c>
      <c r="C546" s="8">
        <f t="shared" si="104"/>
        <v>9.3038829553423241E-2</v>
      </c>
      <c r="D546" s="4">
        <f t="shared" si="105"/>
        <v>2.9419237995153229E-4</v>
      </c>
      <c r="E546" s="8">
        <f t="shared" si="106"/>
        <v>0.12375116262625492</v>
      </c>
      <c r="F546" s="1">
        <v>389.97</v>
      </c>
      <c r="G546" s="1">
        <f t="shared" si="107"/>
        <v>-69.699999999999989</v>
      </c>
      <c r="H546" s="11">
        <f t="shared" si="108"/>
        <v>0.75182186234817816</v>
      </c>
      <c r="I546" s="5">
        <f t="shared" si="111"/>
        <v>2.9678340872809302E-7</v>
      </c>
      <c r="J546" s="3">
        <f t="shared" si="109"/>
        <v>967.91731465037856</v>
      </c>
      <c r="M546" s="2">
        <f t="shared" si="102"/>
        <v>16550.841258229699</v>
      </c>
      <c r="N546">
        <v>216.65</v>
      </c>
      <c r="O546" s="1">
        <f t="shared" si="103"/>
        <v>9426.7969509716713</v>
      </c>
    </row>
    <row r="547" spans="1:15" x14ac:dyDescent="0.15">
      <c r="A547" s="2">
        <f t="shared" si="110"/>
        <v>54400</v>
      </c>
      <c r="B547" s="1">
        <f t="shared" si="101"/>
        <v>195.92513932730336</v>
      </c>
      <c r="C547" s="8">
        <f t="shared" si="104"/>
        <v>9.2592220854113116E-2</v>
      </c>
      <c r="D547" s="4">
        <f t="shared" si="105"/>
        <v>2.9278018595911261E-4</v>
      </c>
      <c r="E547" s="8">
        <f t="shared" si="106"/>
        <v>0.12315712736115207</v>
      </c>
      <c r="F547" s="1">
        <v>389.97</v>
      </c>
      <c r="G547" s="1">
        <f t="shared" si="107"/>
        <v>-69.699999999999989</v>
      </c>
      <c r="H547" s="11">
        <f t="shared" si="108"/>
        <v>0.75182186234817816</v>
      </c>
      <c r="I547" s="5">
        <f t="shared" si="111"/>
        <v>2.9678340872809302E-7</v>
      </c>
      <c r="J547" s="3">
        <f t="shared" si="109"/>
        <v>967.91731465037856</v>
      </c>
      <c r="M547" s="2">
        <f t="shared" si="102"/>
        <v>16581.321628871006</v>
      </c>
      <c r="N547">
        <v>216.65</v>
      </c>
      <c r="O547" s="1">
        <f t="shared" si="103"/>
        <v>9381.5729495850883</v>
      </c>
    </row>
    <row r="548" spans="1:15" x14ac:dyDescent="0.15">
      <c r="A548" s="2">
        <f t="shared" si="110"/>
        <v>54500</v>
      </c>
      <c r="B548" s="1">
        <f t="shared" si="101"/>
        <v>194.98465166148549</v>
      </c>
      <c r="C548" s="8">
        <f t="shared" si="104"/>
        <v>9.2147755983688795E-2</v>
      </c>
      <c r="D548" s="4">
        <f t="shared" si="105"/>
        <v>2.9137477083660294E-4</v>
      </c>
      <c r="E548" s="8">
        <f t="shared" si="106"/>
        <v>0.12256594360781439</v>
      </c>
      <c r="F548" s="1">
        <v>389.97</v>
      </c>
      <c r="G548" s="1">
        <f t="shared" si="107"/>
        <v>-69.699999999999989</v>
      </c>
      <c r="H548" s="11">
        <f t="shared" si="108"/>
        <v>0.75182186234817816</v>
      </c>
      <c r="I548" s="5">
        <f t="shared" si="111"/>
        <v>2.9678340872809302E-7</v>
      </c>
      <c r="J548" s="3">
        <f t="shared" si="109"/>
        <v>967.91731465037856</v>
      </c>
      <c r="M548" s="2">
        <f t="shared" si="102"/>
        <v>16611.801999512314</v>
      </c>
      <c r="N548">
        <v>216.65</v>
      </c>
      <c r="O548" s="1">
        <f t="shared" si="103"/>
        <v>9336.5659052743868</v>
      </c>
    </row>
    <row r="549" spans="1:15" x14ac:dyDescent="0.15">
      <c r="A549" s="2">
        <f t="shared" si="110"/>
        <v>54600</v>
      </c>
      <c r="B549" s="1">
        <f t="shared" si="101"/>
        <v>194.04867856206067</v>
      </c>
      <c r="C549" s="8">
        <f t="shared" si="104"/>
        <v>9.1705424651257403E-2</v>
      </c>
      <c r="D549" s="4">
        <f t="shared" si="105"/>
        <v>2.8997610204380174E-4</v>
      </c>
      <c r="E549" s="8">
        <f t="shared" si="106"/>
        <v>0.12197759767830145</v>
      </c>
      <c r="F549" s="1">
        <v>389.97</v>
      </c>
      <c r="G549" s="1">
        <f t="shared" si="107"/>
        <v>-69.699999999999989</v>
      </c>
      <c r="H549" s="11">
        <f t="shared" si="108"/>
        <v>0.75182186234817816</v>
      </c>
      <c r="I549" s="5">
        <f t="shared" si="111"/>
        <v>2.9678340872809302E-7</v>
      </c>
      <c r="J549" s="3">
        <f t="shared" si="109"/>
        <v>967.91731465037856</v>
      </c>
      <c r="M549" s="2">
        <f t="shared" si="102"/>
        <v>16642.282370153622</v>
      </c>
      <c r="N549">
        <v>216.65</v>
      </c>
      <c r="O549" s="1">
        <f t="shared" si="103"/>
        <v>9291.7747772123203</v>
      </c>
    </row>
    <row r="550" spans="1:15" x14ac:dyDescent="0.15">
      <c r="A550" s="2">
        <f t="shared" si="110"/>
        <v>54700</v>
      </c>
      <c r="B550" s="1">
        <f t="shared" si="101"/>
        <v>193.11719835802722</v>
      </c>
      <c r="C550" s="8">
        <f t="shared" si="104"/>
        <v>9.1265216615324773E-2</v>
      </c>
      <c r="D550" s="4">
        <f t="shared" si="105"/>
        <v>2.8858414719670804E-4</v>
      </c>
      <c r="E550" s="8">
        <f t="shared" si="106"/>
        <v>0.12139207595037813</v>
      </c>
      <c r="F550" s="1">
        <v>389.97</v>
      </c>
      <c r="G550" s="1">
        <f t="shared" si="107"/>
        <v>-69.699999999999989</v>
      </c>
      <c r="H550" s="11">
        <f t="shared" si="108"/>
        <v>0.75182186234817816</v>
      </c>
      <c r="I550" s="5">
        <f t="shared" si="111"/>
        <v>2.9678340872809302E-7</v>
      </c>
      <c r="J550" s="3">
        <f t="shared" si="109"/>
        <v>967.91731465037856</v>
      </c>
      <c r="M550" s="2">
        <f t="shared" si="102"/>
        <v>16672.762740794926</v>
      </c>
      <c r="N550">
        <v>216.65</v>
      </c>
      <c r="O550" s="1">
        <f t="shared" si="103"/>
        <v>9247.1985295649047</v>
      </c>
    </row>
    <row r="551" spans="1:15" x14ac:dyDescent="0.15">
      <c r="A551" s="2">
        <f t="shared" si="110"/>
        <v>54800</v>
      </c>
      <c r="B551" s="1">
        <f t="shared" si="101"/>
        <v>192.19018948240964</v>
      </c>
      <c r="C551" s="8">
        <f t="shared" si="104"/>
        <v>9.0827121683558429E-2</v>
      </c>
      <c r="D551" s="4">
        <f t="shared" si="105"/>
        <v>2.8719887406677215E-4</v>
      </c>
      <c r="E551" s="8">
        <f t="shared" si="106"/>
        <v>0.12080936486719943</v>
      </c>
      <c r="F551" s="1">
        <v>389.97</v>
      </c>
      <c r="G551" s="1">
        <f t="shared" si="107"/>
        <v>-69.699999999999989</v>
      </c>
      <c r="H551" s="11">
        <f t="shared" si="108"/>
        <v>0.75182186234817816</v>
      </c>
      <c r="I551" s="5">
        <f t="shared" si="111"/>
        <v>2.9678340872809302E-7</v>
      </c>
      <c r="J551" s="3">
        <f t="shared" si="109"/>
        <v>967.91731465037856</v>
      </c>
      <c r="M551" s="2">
        <f t="shared" si="102"/>
        <v>16703.243111436233</v>
      </c>
      <c r="N551">
        <v>216.65</v>
      </c>
      <c r="O551" s="1">
        <f t="shared" si="103"/>
        <v>9202.8361314674312</v>
      </c>
    </row>
    <row r="552" spans="1:15" x14ac:dyDescent="0.15">
      <c r="A552" s="2">
        <f t="shared" si="110"/>
        <v>54900</v>
      </c>
      <c r="B552" s="1">
        <f t="shared" si="101"/>
        <v>191.26763047175891</v>
      </c>
      <c r="C552" s="8">
        <f t="shared" si="104"/>
        <v>9.0391129712551463E-2</v>
      </c>
      <c r="D552" s="4">
        <f t="shared" si="105"/>
        <v>2.8582025058014875E-4</v>
      </c>
      <c r="E552" s="8">
        <f t="shared" si="106"/>
        <v>0.12022945093699629</v>
      </c>
      <c r="F552" s="1">
        <v>389.97</v>
      </c>
      <c r="G552" s="1">
        <f t="shared" si="107"/>
        <v>-69.699999999999989</v>
      </c>
      <c r="H552" s="11">
        <f t="shared" si="108"/>
        <v>0.75182186234817816</v>
      </c>
      <c r="I552" s="5">
        <f t="shared" si="111"/>
        <v>2.9678340872809302E-7</v>
      </c>
      <c r="J552" s="3">
        <f t="shared" si="109"/>
        <v>967.91731465037856</v>
      </c>
      <c r="M552" s="2">
        <f t="shared" si="102"/>
        <v>16733.723482077541</v>
      </c>
      <c r="N552">
        <v>216.65</v>
      </c>
      <c r="O552" s="1">
        <f t="shared" si="103"/>
        <v>9158.6865570006667</v>
      </c>
    </row>
    <row r="553" spans="1:15" x14ac:dyDescent="0.15">
      <c r="A553" s="2">
        <f t="shared" si="110"/>
        <v>55000</v>
      </c>
      <c r="B553" s="1">
        <f t="shared" si="101"/>
        <v>190.34949996565581</v>
      </c>
      <c r="C553" s="8">
        <f t="shared" si="104"/>
        <v>8.9957230607587813E-2</v>
      </c>
      <c r="D553" s="4">
        <f t="shared" si="105"/>
        <v>2.8444824481695498E-4</v>
      </c>
      <c r="E553" s="8">
        <f t="shared" si="106"/>
        <v>0.11965232073276352</v>
      </c>
      <c r="F553" s="1">
        <v>389.97</v>
      </c>
      <c r="G553" s="1">
        <f t="shared" si="107"/>
        <v>-69.699999999999989</v>
      </c>
      <c r="H553" s="11">
        <f t="shared" si="108"/>
        <v>0.75182186234817816</v>
      </c>
      <c r="I553" s="5">
        <f t="shared" si="111"/>
        <v>2.9678340872809302E-7</v>
      </c>
      <c r="J553" s="3">
        <f t="shared" si="109"/>
        <v>967.91731465037856</v>
      </c>
      <c r="M553" s="2">
        <f t="shared" si="102"/>
        <v>16764.203852718849</v>
      </c>
      <c r="N553">
        <v>216.65</v>
      </c>
      <c r="O553" s="1">
        <f t="shared" si="103"/>
        <v>9114.7487851671085</v>
      </c>
    </row>
    <row r="554" spans="1:15" x14ac:dyDescent="0.15">
      <c r="A554" s="2">
        <f t="shared" si="110"/>
        <v>55100</v>
      </c>
      <c r="B554" s="1">
        <f t="shared" si="101"/>
        <v>189.43577670621622</v>
      </c>
      <c r="C554" s="8">
        <f t="shared" si="104"/>
        <v>8.9525414322408417E-2</v>
      </c>
      <c r="D554" s="4">
        <f t="shared" si="105"/>
        <v>2.8308282501053096E-4</v>
      </c>
      <c r="E554" s="8">
        <f t="shared" si="106"/>
        <v>0.11907796089194872</v>
      </c>
      <c r="F554" s="1">
        <v>389.97</v>
      </c>
      <c r="G554" s="1">
        <f t="shared" si="107"/>
        <v>-69.699999999999989</v>
      </c>
      <c r="H554" s="11">
        <f t="shared" si="108"/>
        <v>0.75182186234817816</v>
      </c>
      <c r="I554" s="5">
        <f t="shared" si="111"/>
        <v>2.9678340872809302E-7</v>
      </c>
      <c r="J554" s="3">
        <f t="shared" si="109"/>
        <v>967.91731465037856</v>
      </c>
      <c r="M554" s="2">
        <f t="shared" si="102"/>
        <v>16794.684223360156</v>
      </c>
      <c r="N554">
        <v>216.65</v>
      </c>
      <c r="O554" s="1">
        <f t="shared" si="103"/>
        <v>9071.0217998673706</v>
      </c>
    </row>
    <row r="555" spans="1:15" x14ac:dyDescent="0.15">
      <c r="A555" s="2">
        <f t="shared" si="110"/>
        <v>55200</v>
      </c>
      <c r="B555" s="1">
        <f t="shared" si="101"/>
        <v>188.52643953759903</v>
      </c>
      <c r="C555" s="8">
        <f t="shared" si="104"/>
        <v>8.9095670858978751E-2</v>
      </c>
      <c r="D555" s="4">
        <f t="shared" si="105"/>
        <v>2.8172395954670446E-4</v>
      </c>
      <c r="E555" s="8">
        <f t="shared" si="106"/>
        <v>0.11850635811614298</v>
      </c>
      <c r="F555" s="1">
        <v>389.97</v>
      </c>
      <c r="G555" s="1">
        <f t="shared" si="107"/>
        <v>-69.699999999999989</v>
      </c>
      <c r="H555" s="11">
        <f t="shared" si="108"/>
        <v>0.75182186234817816</v>
      </c>
      <c r="I555" s="5">
        <f t="shared" si="111"/>
        <v>2.9678340872809302E-7</v>
      </c>
      <c r="J555" s="3">
        <f t="shared" si="109"/>
        <v>967.91731465037856</v>
      </c>
      <c r="M555" s="2">
        <f t="shared" si="102"/>
        <v>16825.164594001461</v>
      </c>
      <c r="N555">
        <v>216.65</v>
      </c>
      <c r="O555" s="1">
        <f t="shared" si="103"/>
        <v>9027.5045898766948</v>
      </c>
    </row>
    <row r="556" spans="1:15" x14ac:dyDescent="0.15">
      <c r="A556" s="2">
        <f t="shared" si="110"/>
        <v>55300</v>
      </c>
      <c r="B556" s="1">
        <f t="shared" si="101"/>
        <v>187.62146740551614</v>
      </c>
      <c r="C556" s="8">
        <f t="shared" si="104"/>
        <v>8.8667990267257163E-2</v>
      </c>
      <c r="D556" s="4">
        <f t="shared" si="105"/>
        <v>2.8037161696305867E-4</v>
      </c>
      <c r="E556" s="8">
        <f t="shared" si="106"/>
        <v>0.11793749917077284</v>
      </c>
      <c r="F556" s="1">
        <v>389.97</v>
      </c>
      <c r="G556" s="1">
        <f t="shared" si="107"/>
        <v>-69.699999999999989</v>
      </c>
      <c r="H556" s="11">
        <f t="shared" si="108"/>
        <v>0.75182186234817816</v>
      </c>
      <c r="I556" s="5">
        <f t="shared" si="111"/>
        <v>2.9678340872809302E-7</v>
      </c>
      <c r="J556" s="3">
        <f t="shared" si="109"/>
        <v>967.91731465037856</v>
      </c>
      <c r="M556" s="2">
        <f t="shared" si="102"/>
        <v>16855.644964642768</v>
      </c>
      <c r="N556">
        <v>216.65</v>
      </c>
      <c r="O556" s="1">
        <f t="shared" si="103"/>
        <v>8984.1961488215511</v>
      </c>
    </row>
    <row r="557" spans="1:15" x14ac:dyDescent="0.15">
      <c r="A557" s="2">
        <f t="shared" si="110"/>
        <v>55400</v>
      </c>
      <c r="B557" s="1">
        <f t="shared" ref="B557:B620" si="112">472.62*EXP(-32.2/1716/389.97*(A557-36100))</f>
        <v>186.72083935674516</v>
      </c>
      <c r="C557" s="8">
        <f t="shared" si="104"/>
        <v>8.8242362644964628E-2</v>
      </c>
      <c r="D557" s="4">
        <f t="shared" si="105"/>
        <v>2.7902576594820419E-4</v>
      </c>
      <c r="E557" s="8">
        <f t="shared" si="106"/>
        <v>0.1173713708847941</v>
      </c>
      <c r="F557" s="1">
        <v>389.97</v>
      </c>
      <c r="G557" s="1">
        <f t="shared" si="107"/>
        <v>-69.699999999999989</v>
      </c>
      <c r="H557" s="11">
        <f t="shared" si="108"/>
        <v>0.75182186234817816</v>
      </c>
      <c r="I557" s="5">
        <f t="shared" si="111"/>
        <v>2.9678340872809302E-7</v>
      </c>
      <c r="J557" s="3">
        <f t="shared" si="109"/>
        <v>967.91731465037856</v>
      </c>
      <c r="M557" s="2">
        <f t="shared" si="102"/>
        <v>16886.125335284076</v>
      </c>
      <c r="N557">
        <v>216.65</v>
      </c>
      <c r="O557" s="1">
        <f t="shared" si="103"/>
        <v>8941.0954751563804</v>
      </c>
    </row>
    <row r="558" spans="1:15" x14ac:dyDescent="0.15">
      <c r="A558" s="2">
        <f t="shared" si="110"/>
        <v>55500</v>
      </c>
      <c r="B558" s="1">
        <f t="shared" si="112"/>
        <v>185.82453453864412</v>
      </c>
      <c r="C558" s="8">
        <f t="shared" si="104"/>
        <v>8.7818778137355447E-2</v>
      </c>
      <c r="D558" s="4">
        <f t="shared" si="105"/>
        <v>2.7768637534105351E-4</v>
      </c>
      <c r="E558" s="8">
        <f t="shared" si="106"/>
        <v>0.11680796015038661</v>
      </c>
      <c r="F558" s="1">
        <v>389.97</v>
      </c>
      <c r="G558" s="1">
        <f t="shared" si="107"/>
        <v>-69.699999999999989</v>
      </c>
      <c r="H558" s="11">
        <f t="shared" si="108"/>
        <v>0.75182186234817816</v>
      </c>
      <c r="I558" s="5">
        <f t="shared" si="111"/>
        <v>2.9678340872809302E-7</v>
      </c>
      <c r="J558" s="3">
        <f t="shared" si="109"/>
        <v>967.91731465037856</v>
      </c>
      <c r="M558" s="2">
        <f t="shared" si="102"/>
        <v>16916.605705925384</v>
      </c>
      <c r="N558">
        <v>216.65</v>
      </c>
      <c r="O558" s="1">
        <f t="shared" si="103"/>
        <v>8898.2015721404296</v>
      </c>
    </row>
    <row r="559" spans="1:15" x14ac:dyDescent="0.15">
      <c r="A559" s="2">
        <f t="shared" si="110"/>
        <v>55600</v>
      </c>
      <c r="B559" s="1">
        <f t="shared" si="112"/>
        <v>184.93253219866884</v>
      </c>
      <c r="C559" s="8">
        <f t="shared" si="104"/>
        <v>8.739722693698905E-2</v>
      </c>
      <c r="D559" s="4">
        <f t="shared" si="105"/>
        <v>2.7635341413010018E-4</v>
      </c>
      <c r="E559" s="8">
        <f t="shared" si="106"/>
        <v>0.11624725392265103</v>
      </c>
      <c r="F559" s="1">
        <v>389.97</v>
      </c>
      <c r="G559" s="1">
        <f t="shared" si="107"/>
        <v>-69.699999999999989</v>
      </c>
      <c r="H559" s="11">
        <f t="shared" si="108"/>
        <v>0.75182186234817816</v>
      </c>
      <c r="I559" s="5">
        <f t="shared" si="111"/>
        <v>2.9678340872809302E-7</v>
      </c>
      <c r="J559" s="3">
        <f t="shared" si="109"/>
        <v>967.91731465037856</v>
      </c>
      <c r="M559" s="2">
        <f t="shared" si="102"/>
        <v>16947.086076566691</v>
      </c>
      <c r="N559">
        <v>216.65</v>
      </c>
      <c r="O559" s="1">
        <f t="shared" si="103"/>
        <v>8855.5134478146902</v>
      </c>
    </row>
    <row r="560" spans="1:15" x14ac:dyDescent="0.15">
      <c r="A560" s="2">
        <f t="shared" si="110"/>
        <v>55700</v>
      </c>
      <c r="B560" s="1">
        <f t="shared" si="112"/>
        <v>184.04481168389222</v>
      </c>
      <c r="C560" s="8">
        <f t="shared" si="104"/>
        <v>8.6977699283502935E-2</v>
      </c>
      <c r="D560" s="4">
        <f t="shared" si="105"/>
        <v>2.7502685145270006E-4</v>
      </c>
      <c r="E560" s="8">
        <f t="shared" si="106"/>
        <v>0.11568923921930654</v>
      </c>
      <c r="F560" s="1">
        <v>389.97</v>
      </c>
      <c r="G560" s="1">
        <f t="shared" si="107"/>
        <v>-69.699999999999989</v>
      </c>
      <c r="H560" s="11">
        <f t="shared" si="108"/>
        <v>0.75182186234817816</v>
      </c>
      <c r="I560" s="5">
        <f t="shared" si="111"/>
        <v>2.9678340872809302E-7</v>
      </c>
      <c r="J560" s="3">
        <f t="shared" si="109"/>
        <v>967.91731465037856</v>
      </c>
      <c r="M560" s="2">
        <f t="shared" ref="M560:M623" si="113">A560/3.2808</f>
        <v>16977.566447207999</v>
      </c>
      <c r="N560">
        <v>216.65</v>
      </c>
      <c r="O560" s="1">
        <f t="shared" ref="O560:O623" si="114">22631*EXP(-9.81/287/216.65*(M560-11000))</f>
        <v>8813.0301149789702</v>
      </c>
    </row>
    <row r="561" spans="1:15" x14ac:dyDescent="0.15">
      <c r="A561" s="2">
        <f t="shared" si="110"/>
        <v>55800</v>
      </c>
      <c r="B561" s="1">
        <f t="shared" si="112"/>
        <v>183.16135244052626</v>
      </c>
      <c r="C561" s="8">
        <f t="shared" si="104"/>
        <v>8.6560185463386702E-2</v>
      </c>
      <c r="D561" s="4">
        <f t="shared" si="105"/>
        <v>2.7370665659435736E-4</v>
      </c>
      <c r="E561" s="8">
        <f t="shared" si="106"/>
        <v>0.11513390312039049</v>
      </c>
      <c r="F561" s="1">
        <v>389.97</v>
      </c>
      <c r="G561" s="1">
        <f t="shared" si="107"/>
        <v>-69.699999999999989</v>
      </c>
      <c r="H561" s="11">
        <f t="shared" si="108"/>
        <v>0.75182186234817816</v>
      </c>
      <c r="I561" s="5">
        <f t="shared" si="111"/>
        <v>2.9678340872809302E-7</v>
      </c>
      <c r="J561" s="3">
        <f t="shared" si="109"/>
        <v>967.91731465037856</v>
      </c>
      <c r="M561" s="2">
        <f t="shared" si="113"/>
        <v>17008.046817849303</v>
      </c>
      <c r="N561">
        <v>216.65</v>
      </c>
      <c r="O561" s="1">
        <f t="shared" si="114"/>
        <v>8770.7505911690623</v>
      </c>
    </row>
    <row r="562" spans="1:15" x14ac:dyDescent="0.15">
      <c r="A562" s="2">
        <f t="shared" si="110"/>
        <v>55900</v>
      </c>
      <c r="B562" s="1">
        <f t="shared" si="112"/>
        <v>182.28213401344601</v>
      </c>
      <c r="C562" s="8">
        <f t="shared" si="104"/>
        <v>8.6144675809757099E-2</v>
      </c>
      <c r="D562" s="4">
        <f t="shared" si="105"/>
        <v>2.7239279898801311E-4</v>
      </c>
      <c r="E562" s="8">
        <f t="shared" si="106"/>
        <v>0.11458123276795908</v>
      </c>
      <c r="F562" s="1">
        <v>389.97</v>
      </c>
      <c r="G562" s="1">
        <f t="shared" si="107"/>
        <v>-69.699999999999989</v>
      </c>
      <c r="H562" s="11">
        <f t="shared" si="108"/>
        <v>0.75182186234817816</v>
      </c>
      <c r="I562" s="5">
        <f t="shared" si="111"/>
        <v>2.9678340872809302E-7</v>
      </c>
      <c r="J562" s="3">
        <f t="shared" si="109"/>
        <v>967.91731465037856</v>
      </c>
      <c r="M562" s="2">
        <f t="shared" si="113"/>
        <v>17038.527188490611</v>
      </c>
      <c r="N562">
        <v>216.65</v>
      </c>
      <c r="O562" s="1">
        <f t="shared" si="114"/>
        <v>8728.6738986340097</v>
      </c>
    </row>
    <row r="563" spans="1:15" x14ac:dyDescent="0.15">
      <c r="A563" s="2">
        <f t="shared" si="110"/>
        <v>56000</v>
      </c>
      <c r="B563" s="1">
        <f t="shared" si="112"/>
        <v>181.40713604571604</v>
      </c>
      <c r="C563" s="8">
        <f t="shared" si="104"/>
        <v>8.573116070213424E-2</v>
      </c>
      <c r="D563" s="4">
        <f t="shared" si="105"/>
        <v>2.7108524821333759E-4</v>
      </c>
      <c r="E563" s="8">
        <f t="shared" si="106"/>
        <v>0.11403121536578974</v>
      </c>
      <c r="F563" s="1">
        <v>389.97</v>
      </c>
      <c r="G563" s="1">
        <f t="shared" si="107"/>
        <v>-69.699999999999989</v>
      </c>
      <c r="H563" s="11">
        <f t="shared" si="108"/>
        <v>0.75182186234817816</v>
      </c>
      <c r="I563" s="5">
        <f t="shared" si="111"/>
        <v>2.9678340872809302E-7</v>
      </c>
      <c r="J563" s="3">
        <f t="shared" si="109"/>
        <v>967.91731465037856</v>
      </c>
      <c r="M563" s="2">
        <f t="shared" si="113"/>
        <v>17069.007559131918</v>
      </c>
      <c r="N563">
        <v>216.65</v>
      </c>
      <c r="O563" s="1">
        <f t="shared" si="114"/>
        <v>8686.7990643135181</v>
      </c>
    </row>
    <row r="564" spans="1:15" x14ac:dyDescent="0.15">
      <c r="A564" s="2">
        <f t="shared" si="110"/>
        <v>56100</v>
      </c>
      <c r="B564" s="1">
        <f t="shared" si="112"/>
        <v>180.53633827811908</v>
      </c>
      <c r="C564" s="8">
        <f t="shared" si="104"/>
        <v>8.5319630566218843E-2</v>
      </c>
      <c r="D564" s="4">
        <f t="shared" si="105"/>
        <v>2.6978397399602587E-4</v>
      </c>
      <c r="E564" s="8">
        <f t="shared" si="106"/>
        <v>0.11348383817908482</v>
      </c>
      <c r="F564" s="1">
        <v>389.97</v>
      </c>
      <c r="G564" s="1">
        <f t="shared" si="107"/>
        <v>-69.699999999999989</v>
      </c>
      <c r="H564" s="11">
        <f t="shared" si="108"/>
        <v>0.75182186234817816</v>
      </c>
      <c r="I564" s="5">
        <f t="shared" si="111"/>
        <v>2.9678340872809302E-7</v>
      </c>
      <c r="J564" s="3">
        <f t="shared" si="109"/>
        <v>967.91731465037856</v>
      </c>
      <c r="M564" s="2">
        <f t="shared" si="113"/>
        <v>17099.487929773226</v>
      </c>
      <c r="N564">
        <v>216.65</v>
      </c>
      <c r="O564" s="1">
        <f t="shared" si="114"/>
        <v>8645.125119815435</v>
      </c>
    </row>
    <row r="565" spans="1:15" x14ac:dyDescent="0.15">
      <c r="A565" s="2">
        <f t="shared" si="110"/>
        <v>56200</v>
      </c>
      <c r="B565" s="1">
        <f t="shared" si="112"/>
        <v>179.669720548687</v>
      </c>
      <c r="C565" s="8">
        <f t="shared" si="104"/>
        <v>8.491007587367061E-2</v>
      </c>
      <c r="D565" s="4">
        <f t="shared" si="105"/>
        <v>2.6848894620709721E-4</v>
      </c>
      <c r="E565" s="8">
        <f t="shared" si="106"/>
        <v>0.11293908853417683</v>
      </c>
      <c r="F565" s="1">
        <v>389.97</v>
      </c>
      <c r="G565" s="1">
        <f t="shared" si="107"/>
        <v>-69.699999999999989</v>
      </c>
      <c r="H565" s="11">
        <f t="shared" si="108"/>
        <v>0.75182186234817816</v>
      </c>
      <c r="I565" s="5">
        <f t="shared" si="111"/>
        <v>2.9678340872809302E-7</v>
      </c>
      <c r="J565" s="3">
        <f t="shared" si="109"/>
        <v>967.91731465037856</v>
      </c>
      <c r="M565" s="2">
        <f t="shared" si="113"/>
        <v>17129.968300414534</v>
      </c>
      <c r="N565">
        <v>216.65</v>
      </c>
      <c r="O565" s="1">
        <f t="shared" si="114"/>
        <v>8603.6511013933632</v>
      </c>
    </row>
    <row r="566" spans="1:15" x14ac:dyDescent="0.15">
      <c r="A566" s="2">
        <f t="shared" si="110"/>
        <v>56300</v>
      </c>
      <c r="B566" s="1">
        <f t="shared" si="112"/>
        <v>178.8072627922339</v>
      </c>
      <c r="C566" s="8">
        <f t="shared" si="104"/>
        <v>8.4502487141887475E-2</v>
      </c>
      <c r="D566" s="4">
        <f t="shared" si="105"/>
        <v>2.6720013486219681E-4</v>
      </c>
      <c r="E566" s="8">
        <f t="shared" si="106"/>
        <v>0.11239695381823482</v>
      </c>
      <c r="F566" s="1">
        <v>389.97</v>
      </c>
      <c r="G566" s="1">
        <f t="shared" si="107"/>
        <v>-69.699999999999989</v>
      </c>
      <c r="H566" s="11">
        <f t="shared" si="108"/>
        <v>0.75182186234817816</v>
      </c>
      <c r="I566" s="5">
        <f t="shared" si="111"/>
        <v>2.9678340872809302E-7</v>
      </c>
      <c r="J566" s="3">
        <f t="shared" si="109"/>
        <v>967.91731465037856</v>
      </c>
      <c r="M566" s="2">
        <f t="shared" si="113"/>
        <v>17160.448671055838</v>
      </c>
      <c r="N566">
        <v>216.65</v>
      </c>
      <c r="O566" s="1">
        <f t="shared" si="114"/>
        <v>8562.3760499243763</v>
      </c>
    </row>
    <row r="567" spans="1:15" x14ac:dyDescent="0.15">
      <c r="A567" s="2">
        <f t="shared" si="110"/>
        <v>56400</v>
      </c>
      <c r="B567" s="1">
        <f t="shared" si="112"/>
        <v>177.94894503989173</v>
      </c>
      <c r="C567" s="8">
        <f t="shared" si="104"/>
        <v>8.4096854933786255E-2</v>
      </c>
      <c r="D567" s="4">
        <f t="shared" si="105"/>
        <v>2.6591751012090245E-4</v>
      </c>
      <c r="E567" s="8">
        <f t="shared" si="106"/>
        <v>0.11185742147897258</v>
      </c>
      <c r="F567" s="1">
        <v>389.97</v>
      </c>
      <c r="G567" s="1">
        <f t="shared" si="107"/>
        <v>-69.699999999999989</v>
      </c>
      <c r="H567" s="11">
        <f t="shared" si="108"/>
        <v>0.75182186234817816</v>
      </c>
      <c r="I567" s="5">
        <f t="shared" si="111"/>
        <v>2.9678340872809302E-7</v>
      </c>
      <c r="J567" s="3">
        <f t="shared" si="109"/>
        <v>967.91731465037856</v>
      </c>
      <c r="M567" s="2">
        <f t="shared" si="113"/>
        <v>17190.929041697145</v>
      </c>
      <c r="N567">
        <v>216.65</v>
      </c>
      <c r="O567" s="1">
        <f t="shared" si="114"/>
        <v>8521.2990108868144</v>
      </c>
    </row>
    <row r="568" spans="1:15" x14ac:dyDescent="0.15">
      <c r="A568" s="2">
        <f t="shared" si="110"/>
        <v>56500</v>
      </c>
      <c r="B568" s="1">
        <f t="shared" si="112"/>
        <v>177.0947474186475</v>
      </c>
      <c r="C568" s="8">
        <f t="shared" si="104"/>
        <v>8.3693169857583891E-2</v>
      </c>
      <c r="D568" s="4">
        <f t="shared" si="105"/>
        <v>2.6464104228603251E-4</v>
      </c>
      <c r="E568" s="8">
        <f t="shared" si="106"/>
        <v>0.11132047902435768</v>
      </c>
      <c r="F568" s="1">
        <v>389.97</v>
      </c>
      <c r="G568" s="1">
        <f t="shared" si="107"/>
        <v>-69.699999999999989</v>
      </c>
      <c r="H568" s="11">
        <f t="shared" si="108"/>
        <v>0.75182186234817816</v>
      </c>
      <c r="I568" s="5">
        <f t="shared" si="111"/>
        <v>2.9678340872809302E-7</v>
      </c>
      <c r="J568" s="3">
        <f t="shared" si="109"/>
        <v>967.91731465037856</v>
      </c>
      <c r="M568" s="2">
        <f t="shared" si="113"/>
        <v>17221.409412338453</v>
      </c>
      <c r="N568">
        <v>216.65</v>
      </c>
      <c r="O568" s="1">
        <f t="shared" si="114"/>
        <v>8480.419034338247</v>
      </c>
    </row>
    <row r="569" spans="1:15" x14ac:dyDescent="0.15">
      <c r="A569" s="2">
        <f t="shared" si="110"/>
        <v>56600</v>
      </c>
      <c r="B569" s="1">
        <f t="shared" si="112"/>
        <v>176.24465015088381</v>
      </c>
      <c r="C569" s="8">
        <f t="shared" si="104"/>
        <v>8.3291422566580259E-2</v>
      </c>
      <c r="D569" s="4">
        <f t="shared" si="105"/>
        <v>2.6337070180295952E-4</v>
      </c>
      <c r="E569" s="8">
        <f t="shared" si="106"/>
        <v>0.11078611402232269</v>
      </c>
      <c r="F569" s="1">
        <v>389.97</v>
      </c>
      <c r="G569" s="1">
        <f t="shared" si="107"/>
        <v>-69.699999999999989</v>
      </c>
      <c r="H569" s="11">
        <f t="shared" si="108"/>
        <v>0.75182186234817816</v>
      </c>
      <c r="I569" s="5">
        <f t="shared" si="111"/>
        <v>2.9678340872809302E-7</v>
      </c>
      <c r="J569" s="3">
        <f t="shared" si="109"/>
        <v>967.91731465037856</v>
      </c>
      <c r="M569" s="2">
        <f t="shared" si="113"/>
        <v>17251.889782979761</v>
      </c>
      <c r="N569">
        <v>216.65</v>
      </c>
      <c r="O569" s="1">
        <f t="shared" si="114"/>
        <v>8439.7351748934761</v>
      </c>
    </row>
    <row r="570" spans="1:15" x14ac:dyDescent="0.15">
      <c r="A570" s="2">
        <f t="shared" si="110"/>
        <v>56700</v>
      </c>
      <c r="B570" s="1">
        <f t="shared" si="112"/>
        <v>175.39863355392026</v>
      </c>
      <c r="C570" s="8">
        <f t="shared" si="104"/>
        <v>8.2891603758941529E-2</v>
      </c>
      <c r="D570" s="4">
        <f t="shared" si="105"/>
        <v>2.621064592589249E-4</v>
      </c>
      <c r="E570" s="8">
        <f t="shared" si="106"/>
        <v>0.11025431410047687</v>
      </c>
      <c r="F570" s="1">
        <v>389.97</v>
      </c>
      <c r="G570" s="1">
        <f t="shared" si="107"/>
        <v>-69.699999999999989</v>
      </c>
      <c r="H570" s="11">
        <f t="shared" si="108"/>
        <v>0.75182186234817816</v>
      </c>
      <c r="I570" s="5">
        <f t="shared" si="111"/>
        <v>2.9678340872809302E-7</v>
      </c>
      <c r="J570" s="3">
        <f t="shared" si="109"/>
        <v>967.91731465037856</v>
      </c>
      <c r="M570" s="2">
        <f t="shared" si="113"/>
        <v>17282.370153621068</v>
      </c>
      <c r="N570">
        <v>216.65</v>
      </c>
      <c r="O570" s="1">
        <f t="shared" si="114"/>
        <v>8399.2464917026882</v>
      </c>
    </row>
    <row r="571" spans="1:15" x14ac:dyDescent="0.15">
      <c r="A571" s="2">
        <f t="shared" si="110"/>
        <v>56800</v>
      </c>
      <c r="B571" s="1">
        <f t="shared" si="112"/>
        <v>174.55667803955828</v>
      </c>
      <c r="C571" s="8">
        <f t="shared" si="104"/>
        <v>8.2493704177485014E-2</v>
      </c>
      <c r="D571" s="4">
        <f t="shared" si="105"/>
        <v>2.6084828538235869E-4</v>
      </c>
      <c r="E571" s="8">
        <f t="shared" si="106"/>
        <v>0.10972506694582011</v>
      </c>
      <c r="F571" s="1">
        <v>389.97</v>
      </c>
      <c r="G571" s="1">
        <f t="shared" si="107"/>
        <v>-69.699999999999989</v>
      </c>
      <c r="H571" s="11">
        <f t="shared" si="108"/>
        <v>0.75182186234817816</v>
      </c>
      <c r="I571" s="5">
        <f t="shared" si="111"/>
        <v>2.9678340872809302E-7</v>
      </c>
      <c r="J571" s="3">
        <f t="shared" si="109"/>
        <v>967.91731465037856</v>
      </c>
      <c r="M571" s="2">
        <f t="shared" si="113"/>
        <v>17312.850524262376</v>
      </c>
      <c r="N571">
        <v>216.65</v>
      </c>
      <c r="O571" s="1">
        <f t="shared" si="114"/>
        <v>8358.9520484296881</v>
      </c>
    </row>
    <row r="572" spans="1:15" x14ac:dyDescent="0.15">
      <c r="A572" s="2">
        <f t="shared" si="110"/>
        <v>56900</v>
      </c>
      <c r="B572" s="1">
        <f t="shared" si="112"/>
        <v>173.71876411362712</v>
      </c>
      <c r="C572" s="8">
        <f t="shared" si="104"/>
        <v>8.2097714609464606E-2</v>
      </c>
      <c r="D572" s="4">
        <f t="shared" si="105"/>
        <v>2.5959615104220127E-4</v>
      </c>
      <c r="E572" s="8">
        <f t="shared" si="106"/>
        <v>0.10919836030445752</v>
      </c>
      <c r="F572" s="1">
        <v>389.97</v>
      </c>
      <c r="G572" s="1">
        <f t="shared" si="107"/>
        <v>-69.699999999999989</v>
      </c>
      <c r="H572" s="11">
        <f t="shared" si="108"/>
        <v>0.75182186234817816</v>
      </c>
      <c r="I572" s="5">
        <f t="shared" si="111"/>
        <v>2.9678340872809302E-7</v>
      </c>
      <c r="J572" s="3">
        <f t="shared" si="109"/>
        <v>967.91731465037856</v>
      </c>
      <c r="M572" s="2">
        <f t="shared" si="113"/>
        <v>17343.33089490368</v>
      </c>
      <c r="N572">
        <v>216.65</v>
      </c>
      <c r="O572" s="1">
        <f t="shared" si="114"/>
        <v>8318.8509132302534</v>
      </c>
    </row>
    <row r="573" spans="1:15" x14ac:dyDescent="0.15">
      <c r="A573" s="2">
        <f t="shared" si="110"/>
        <v>57000</v>
      </c>
      <c r="B573" s="1">
        <f t="shared" si="112"/>
        <v>172.88487237553298</v>
      </c>
      <c r="C573" s="8">
        <f t="shared" si="104"/>
        <v>8.1703625886357739E-2</v>
      </c>
      <c r="D573" s="4">
        <f t="shared" si="105"/>
        <v>2.5835002724722918E-4</v>
      </c>
      <c r="E573" s="8">
        <f t="shared" si="106"/>
        <v>0.1086741819813159</v>
      </c>
      <c r="F573" s="1">
        <v>389.97</v>
      </c>
      <c r="G573" s="1">
        <f t="shared" si="107"/>
        <v>-69.699999999999989</v>
      </c>
      <c r="H573" s="11">
        <f t="shared" si="108"/>
        <v>0.75182186234817816</v>
      </c>
      <c r="I573" s="5">
        <f t="shared" si="111"/>
        <v>2.9678340872809302E-7</v>
      </c>
      <c r="J573" s="3">
        <f t="shared" si="109"/>
        <v>967.91731465037856</v>
      </c>
      <c r="M573" s="2">
        <f t="shared" si="113"/>
        <v>17373.811265544988</v>
      </c>
      <c r="N573">
        <v>216.65</v>
      </c>
      <c r="O573" s="1">
        <f t="shared" si="114"/>
        <v>8278.9421587305678</v>
      </c>
    </row>
    <row r="574" spans="1:15" x14ac:dyDescent="0.15">
      <c r="A574" s="2">
        <f t="shared" si="110"/>
        <v>57100</v>
      </c>
      <c r="B574" s="1">
        <f t="shared" si="112"/>
        <v>172.05498351780935</v>
      </c>
      <c r="C574" s="8">
        <f t="shared" si="104"/>
        <v>8.1311428883652809E-2</v>
      </c>
      <c r="D574" s="4">
        <f t="shared" si="105"/>
        <v>2.5710988514538374E-4</v>
      </c>
      <c r="E574" s="8">
        <f t="shared" si="106"/>
        <v>0.10815251983986129</v>
      </c>
      <c r="F574" s="1">
        <v>389.97</v>
      </c>
      <c r="G574" s="1">
        <f t="shared" si="107"/>
        <v>-69.699999999999989</v>
      </c>
      <c r="H574" s="11">
        <f t="shared" si="108"/>
        <v>0.75182186234817816</v>
      </c>
      <c r="I574" s="5">
        <f t="shared" si="111"/>
        <v>2.9678340872809302E-7</v>
      </c>
      <c r="J574" s="3">
        <f t="shared" si="109"/>
        <v>967.91731465037856</v>
      </c>
      <c r="M574" s="2">
        <f t="shared" si="113"/>
        <v>17404.291636186295</v>
      </c>
      <c r="N574">
        <v>216.65</v>
      </c>
      <c r="O574" s="1">
        <f t="shared" si="114"/>
        <v>8239.2248620057999</v>
      </c>
    </row>
    <row r="575" spans="1:15" x14ac:dyDescent="0.15">
      <c r="A575" s="2">
        <f t="shared" si="110"/>
        <v>57200</v>
      </c>
      <c r="B575" s="1">
        <f t="shared" si="112"/>
        <v>171.22907832567023</v>
      </c>
      <c r="C575" s="8">
        <f t="shared" si="104"/>
        <v>8.0921114520638104E-2</v>
      </c>
      <c r="D575" s="4">
        <f t="shared" si="105"/>
        <v>2.5587569602310306E-4</v>
      </c>
      <c r="E575" s="8">
        <f t="shared" si="106"/>
        <v>0.10763336180181805</v>
      </c>
      <c r="F575" s="1">
        <v>389.97</v>
      </c>
      <c r="G575" s="1">
        <f t="shared" si="107"/>
        <v>-69.699999999999989</v>
      </c>
      <c r="H575" s="11">
        <f t="shared" si="108"/>
        <v>0.75182186234817816</v>
      </c>
      <c r="I575" s="5">
        <f t="shared" si="111"/>
        <v>2.9678340872809302E-7</v>
      </c>
      <c r="J575" s="3">
        <f t="shared" si="109"/>
        <v>967.91731465037856</v>
      </c>
      <c r="M575" s="2">
        <f t="shared" si="113"/>
        <v>17434.772006827603</v>
      </c>
      <c r="N575">
        <v>216.65</v>
      </c>
      <c r="O575" s="1">
        <f t="shared" si="114"/>
        <v>8199.6981045587436</v>
      </c>
    </row>
    <row r="576" spans="1:15" x14ac:dyDescent="0.15">
      <c r="A576" s="2">
        <f t="shared" si="110"/>
        <v>57300</v>
      </c>
      <c r="B576" s="1">
        <f t="shared" si="112"/>
        <v>170.40713767656533</v>
      </c>
      <c r="C576" s="8">
        <f t="shared" si="104"/>
        <v>8.0532673760191548E-2</v>
      </c>
      <c r="D576" s="4">
        <f t="shared" si="105"/>
        <v>2.5464743130465734E-4</v>
      </c>
      <c r="E576" s="8">
        <f t="shared" si="106"/>
        <v>0.10711669584688914</v>
      </c>
      <c r="F576" s="1">
        <v>389.97</v>
      </c>
      <c r="G576" s="1">
        <f t="shared" si="107"/>
        <v>-69.699999999999989</v>
      </c>
      <c r="H576" s="11">
        <f t="shared" si="108"/>
        <v>0.75182186234817816</v>
      </c>
      <c r="I576" s="5">
        <f t="shared" si="111"/>
        <v>2.9678340872809302E-7</v>
      </c>
      <c r="J576" s="3">
        <f t="shared" si="109"/>
        <v>967.91731465037856</v>
      </c>
      <c r="M576" s="2">
        <f t="shared" si="113"/>
        <v>17465.252377468911</v>
      </c>
      <c r="N576">
        <v>216.65</v>
      </c>
      <c r="O576" s="1">
        <f t="shared" si="114"/>
        <v>8160.360972298573</v>
      </c>
    </row>
    <row r="577" spans="1:15" x14ac:dyDescent="0.15">
      <c r="A577" s="2">
        <f t="shared" si="110"/>
        <v>57400</v>
      </c>
      <c r="B577" s="1">
        <f t="shared" si="112"/>
        <v>169.58914253973705</v>
      </c>
      <c r="C577" s="8">
        <f t="shared" si="104"/>
        <v>8.0146097608571387E-2</v>
      </c>
      <c r="D577" s="4">
        <f t="shared" si="105"/>
        <v>2.5342506255148704E-4</v>
      </c>
      <c r="E577" s="8">
        <f t="shared" si="106"/>
        <v>0.10660251001247782</v>
      </c>
      <c r="F577" s="1">
        <v>389.97</v>
      </c>
      <c r="G577" s="1">
        <f t="shared" si="107"/>
        <v>-69.699999999999989</v>
      </c>
      <c r="H577" s="11">
        <f t="shared" si="108"/>
        <v>0.75182186234817816</v>
      </c>
      <c r="I577" s="5">
        <f t="shared" si="111"/>
        <v>2.9678340872809302E-7</v>
      </c>
      <c r="J577" s="3">
        <f t="shared" si="109"/>
        <v>967.91731465037856</v>
      </c>
      <c r="M577" s="2">
        <f t="shared" si="113"/>
        <v>17495.732748110215</v>
      </c>
      <c r="N577">
        <v>216.65</v>
      </c>
      <c r="O577" s="1">
        <f t="shared" si="114"/>
        <v>8121.2125555197263</v>
      </c>
    </row>
    <row r="578" spans="1:15" x14ac:dyDescent="0.15">
      <c r="A578" s="2">
        <f t="shared" si="110"/>
        <v>57500</v>
      </c>
      <c r="B578" s="1">
        <f t="shared" si="112"/>
        <v>168.77507397578009</v>
      </c>
      <c r="C578" s="8">
        <f t="shared" si="104"/>
        <v>7.9761377115207976E-2</v>
      </c>
      <c r="D578" s="4">
        <f t="shared" si="105"/>
        <v>2.5220856146154465E-4</v>
      </c>
      <c r="E578" s="8">
        <f t="shared" si="106"/>
        <v>0.10609079239341074</v>
      </c>
      <c r="F578" s="1">
        <v>389.97</v>
      </c>
      <c r="G578" s="1">
        <f t="shared" si="107"/>
        <v>-69.699999999999989</v>
      </c>
      <c r="H578" s="11">
        <f t="shared" si="108"/>
        <v>0.75182186234817816</v>
      </c>
      <c r="I578" s="5">
        <f t="shared" si="111"/>
        <v>2.9678340872809302E-7</v>
      </c>
      <c r="J578" s="3">
        <f t="shared" si="109"/>
        <v>967.91731465037856</v>
      </c>
      <c r="M578" s="2">
        <f t="shared" si="113"/>
        <v>17526.213118751522</v>
      </c>
      <c r="N578">
        <v>216.65</v>
      </c>
      <c r="O578" s="1">
        <f t="shared" si="114"/>
        <v>8082.2519488808284</v>
      </c>
    </row>
    <row r="579" spans="1:15" x14ac:dyDescent="0.15">
      <c r="A579" s="2">
        <f t="shared" si="110"/>
        <v>57600</v>
      </c>
      <c r="B579" s="1">
        <f t="shared" si="112"/>
        <v>167.96491313620271</v>
      </c>
      <c r="C579" s="8">
        <f t="shared" si="104"/>
        <v>7.9378503372496551E-2</v>
      </c>
      <c r="D579" s="4">
        <f t="shared" si="105"/>
        <v>2.5099789986863895E-4</v>
      </c>
      <c r="E579" s="8">
        <f t="shared" si="106"/>
        <v>0.10558153114166208</v>
      </c>
      <c r="F579" s="1">
        <v>389.97</v>
      </c>
      <c r="G579" s="1">
        <f t="shared" si="107"/>
        <v>-69.699999999999989</v>
      </c>
      <c r="H579" s="11">
        <f t="shared" si="108"/>
        <v>0.75182186234817816</v>
      </c>
      <c r="I579" s="5">
        <f t="shared" si="111"/>
        <v>2.9678340872809302E-7</v>
      </c>
      <c r="J579" s="3">
        <f t="shared" si="109"/>
        <v>967.91731465037856</v>
      </c>
      <c r="M579" s="2">
        <f t="shared" si="113"/>
        <v>17556.69348939283</v>
      </c>
      <c r="N579">
        <v>216.65</v>
      </c>
      <c r="O579" s="1">
        <f t="shared" si="114"/>
        <v>8043.4782513837972</v>
      </c>
    </row>
    <row r="580" spans="1:15" x14ac:dyDescent="0.15">
      <c r="A580" s="2">
        <f t="shared" si="110"/>
        <v>57700</v>
      </c>
      <c r="B580" s="1">
        <f t="shared" si="112"/>
        <v>167.15864126299064</v>
      </c>
      <c r="C580" s="8">
        <f t="shared" ref="C580:C643" si="115">B580/B$3</f>
        <v>7.8997467515591044E-2</v>
      </c>
      <c r="D580" s="4">
        <f t="shared" ref="D580:D643" si="116">B580/1716/F580</f>
        <v>2.4979304974178372E-4</v>
      </c>
      <c r="E580" s="8">
        <f t="shared" ref="E580:E643" si="117">D580/D$3</f>
        <v>0.10507471446607962</v>
      </c>
      <c r="F580" s="1">
        <v>389.97</v>
      </c>
      <c r="G580" s="1">
        <f t="shared" ref="G580:G643" si="118">F580-459.67</f>
        <v>-69.699999999999989</v>
      </c>
      <c r="H580" s="11">
        <f t="shared" ref="H580:H643" si="119">F580/F$3</f>
        <v>0.75182186234817816</v>
      </c>
      <c r="I580" s="5">
        <f t="shared" si="111"/>
        <v>2.9678340872809302E-7</v>
      </c>
      <c r="J580" s="3">
        <f t="shared" ref="J580:J643" si="120">(1.4*1716*F580)^0.5</f>
        <v>967.91731465037856</v>
      </c>
      <c r="M580" s="2">
        <f t="shared" si="113"/>
        <v>17587.173860034138</v>
      </c>
      <c r="N580">
        <v>216.65</v>
      </c>
      <c r="O580" s="1">
        <f t="shared" si="114"/>
        <v>8004.8905663529849</v>
      </c>
    </row>
    <row r="581" spans="1:15" x14ac:dyDescent="0.15">
      <c r="A581" s="2">
        <f t="shared" ref="A581:A644" si="121">A580+100</f>
        <v>57800</v>
      </c>
      <c r="B581" s="1">
        <f t="shared" si="112"/>
        <v>166.35623968817239</v>
      </c>
      <c r="C581" s="8">
        <f t="shared" si="115"/>
        <v>7.8618260722198671E-2</v>
      </c>
      <c r="D581" s="4">
        <f t="shared" si="116"/>
        <v>2.4859398318454774E-4</v>
      </c>
      <c r="E581" s="8">
        <f t="shared" si="117"/>
        <v>0.10457033063211132</v>
      </c>
      <c r="F581" s="1">
        <v>389.97</v>
      </c>
      <c r="G581" s="1">
        <f t="shared" si="118"/>
        <v>-69.699999999999989</v>
      </c>
      <c r="H581" s="11">
        <f t="shared" si="119"/>
        <v>0.75182186234817816</v>
      </c>
      <c r="I581" s="5">
        <f t="shared" ref="I581:I644" si="122">I$3*(F581/F$3)^1.5*((F$3+199.8)/(F581+199.8))</f>
        <v>2.9678340872809302E-7</v>
      </c>
      <c r="J581" s="3">
        <f t="shared" si="120"/>
        <v>967.91731465037856</v>
      </c>
      <c r="M581" s="2">
        <f t="shared" si="113"/>
        <v>17617.654230675445</v>
      </c>
      <c r="N581">
        <v>216.65</v>
      </c>
      <c r="O581" s="1">
        <f t="shared" si="114"/>
        <v>7966.4880014144364</v>
      </c>
    </row>
    <row r="582" spans="1:15" x14ac:dyDescent="0.15">
      <c r="A582" s="2">
        <f t="shared" si="121"/>
        <v>57900</v>
      </c>
      <c r="B582" s="1">
        <f t="shared" si="112"/>
        <v>165.55768983338731</v>
      </c>
      <c r="C582" s="8">
        <f t="shared" si="115"/>
        <v>7.8240874212375855E-2</v>
      </c>
      <c r="D582" s="4">
        <f t="shared" si="116"/>
        <v>2.4740067243440953E-4</v>
      </c>
      <c r="E582" s="8">
        <f t="shared" si="117"/>
        <v>0.10406836796153386</v>
      </c>
      <c r="F582" s="1">
        <v>389.97</v>
      </c>
      <c r="G582" s="1">
        <f t="shared" si="118"/>
        <v>-69.699999999999989</v>
      </c>
      <c r="H582" s="11">
        <f t="shared" si="119"/>
        <v>0.75182186234817816</v>
      </c>
      <c r="I582" s="5">
        <f t="shared" si="122"/>
        <v>2.9678340872809302E-7</v>
      </c>
      <c r="J582" s="3">
        <f t="shared" si="120"/>
        <v>967.91731465037856</v>
      </c>
      <c r="M582" s="2">
        <f t="shared" si="113"/>
        <v>17648.134601316749</v>
      </c>
      <c r="N582">
        <v>216.65</v>
      </c>
      <c r="O582" s="1">
        <f t="shared" si="114"/>
        <v>7928.2696684752727</v>
      </c>
    </row>
    <row r="583" spans="1:15" x14ac:dyDescent="0.15">
      <c r="A583" s="2">
        <f t="shared" si="121"/>
        <v>58000</v>
      </c>
      <c r="B583" s="1">
        <f t="shared" si="112"/>
        <v>164.76297320945531</v>
      </c>
      <c r="C583" s="8">
        <f t="shared" si="115"/>
        <v>7.7865299248324818E-2</v>
      </c>
      <c r="D583" s="4">
        <f t="shared" si="116"/>
        <v>2.4621308986211434E-4</v>
      </c>
      <c r="E583" s="8">
        <f t="shared" si="117"/>
        <v>0.10356881483218217</v>
      </c>
      <c r="F583" s="1">
        <v>389.97</v>
      </c>
      <c r="G583" s="1">
        <f t="shared" si="118"/>
        <v>-69.699999999999989</v>
      </c>
      <c r="H583" s="11">
        <f t="shared" si="119"/>
        <v>0.75182186234817816</v>
      </c>
      <c r="I583" s="5">
        <f t="shared" si="122"/>
        <v>2.9678340872809302E-7</v>
      </c>
      <c r="J583" s="3">
        <f t="shared" si="120"/>
        <v>967.91731465037856</v>
      </c>
      <c r="M583" s="2">
        <f t="shared" si="113"/>
        <v>17678.614971958057</v>
      </c>
      <c r="N583">
        <v>216.65</v>
      </c>
      <c r="O583" s="1">
        <f t="shared" si="114"/>
        <v>7890.2346837031246</v>
      </c>
    </row>
    <row r="584" spans="1:15" x14ac:dyDescent="0.15">
      <c r="A584" s="2">
        <f t="shared" si="121"/>
        <v>58100</v>
      </c>
      <c r="B584" s="1">
        <f t="shared" si="112"/>
        <v>163.97207141594885</v>
      </c>
      <c r="C584" s="8">
        <f t="shared" si="115"/>
        <v>7.7491527134191329E-2</v>
      </c>
      <c r="D584" s="4">
        <f t="shared" si="116"/>
        <v>2.4503120797103459E-4</v>
      </c>
      <c r="E584" s="8">
        <f t="shared" si="117"/>
        <v>0.10307165967768044</v>
      </c>
      <c r="F584" s="1">
        <v>389.97</v>
      </c>
      <c r="G584" s="1">
        <f t="shared" si="118"/>
        <v>-69.699999999999989</v>
      </c>
      <c r="H584" s="11">
        <f t="shared" si="119"/>
        <v>0.75182186234817816</v>
      </c>
      <c r="I584" s="5">
        <f t="shared" si="122"/>
        <v>2.9678340872809302E-7</v>
      </c>
      <c r="J584" s="3">
        <f t="shared" si="120"/>
        <v>967.91731465037856</v>
      </c>
      <c r="M584" s="2">
        <f t="shared" si="113"/>
        <v>17709.095342599365</v>
      </c>
      <c r="N584">
        <v>216.65</v>
      </c>
      <c r="O584" s="1">
        <f t="shared" si="114"/>
        <v>7852.3821675057252</v>
      </c>
    </row>
    <row r="585" spans="1:15" x14ac:dyDescent="0.15">
      <c r="A585" s="2">
        <f t="shared" si="121"/>
        <v>58200</v>
      </c>
      <c r="B585" s="1">
        <f t="shared" si="112"/>
        <v>163.18496614076673</v>
      </c>
      <c r="C585" s="8">
        <f t="shared" si="115"/>
        <v>7.7119549215863295E-2</v>
      </c>
      <c r="D585" s="4">
        <f t="shared" si="116"/>
        <v>2.4385499939653287E-4</v>
      </c>
      <c r="E585" s="8">
        <f t="shared" si="117"/>
        <v>0.10257689098717412</v>
      </c>
      <c r="F585" s="1">
        <v>389.97</v>
      </c>
      <c r="G585" s="1">
        <f t="shared" si="118"/>
        <v>-69.699999999999989</v>
      </c>
      <c r="H585" s="11">
        <f t="shared" si="119"/>
        <v>0.75182186234817816</v>
      </c>
      <c r="I585" s="5">
        <f t="shared" si="122"/>
        <v>2.9678340872809302E-7</v>
      </c>
      <c r="J585" s="3">
        <f t="shared" si="120"/>
        <v>967.91731465037856</v>
      </c>
      <c r="M585" s="2">
        <f t="shared" si="113"/>
        <v>17739.575713240672</v>
      </c>
      <c r="N585">
        <v>216.65</v>
      </c>
      <c r="O585" s="1">
        <f t="shared" si="114"/>
        <v>7814.7112445105431</v>
      </c>
    </row>
    <row r="586" spans="1:15" x14ac:dyDescent="0.15">
      <c r="A586" s="2">
        <f t="shared" si="121"/>
        <v>58300</v>
      </c>
      <c r="B586" s="1">
        <f t="shared" si="112"/>
        <v>162.40163915971044</v>
      </c>
      <c r="C586" s="8">
        <f t="shared" si="115"/>
        <v>7.6749356880770531E-2</v>
      </c>
      <c r="D586" s="4">
        <f t="shared" si="116"/>
        <v>2.426844369053289E-4</v>
      </c>
      <c r="E586" s="8">
        <f t="shared" si="117"/>
        <v>0.10208449730506365</v>
      </c>
      <c r="F586" s="1">
        <v>389.97</v>
      </c>
      <c r="G586" s="1">
        <f t="shared" si="118"/>
        <v>-69.699999999999989</v>
      </c>
      <c r="H586" s="11">
        <f t="shared" si="119"/>
        <v>0.75182186234817816</v>
      </c>
      <c r="I586" s="5">
        <f t="shared" si="122"/>
        <v>2.9678340872809302E-7</v>
      </c>
      <c r="J586" s="3">
        <f t="shared" si="120"/>
        <v>967.91731465037856</v>
      </c>
      <c r="M586" s="2">
        <f t="shared" si="113"/>
        <v>17770.05608388198</v>
      </c>
      <c r="N586">
        <v>216.65</v>
      </c>
      <c r="O586" s="1">
        <f t="shared" si="114"/>
        <v>7777.221043544554</v>
      </c>
    </row>
    <row r="587" spans="1:15" x14ac:dyDescent="0.15">
      <c r="A587" s="2">
        <f t="shared" si="121"/>
        <v>58400</v>
      </c>
      <c r="B587" s="1">
        <f t="shared" si="112"/>
        <v>161.62207233606173</v>
      </c>
      <c r="C587" s="8">
        <f t="shared" si="115"/>
        <v>7.6380941557685128E-2</v>
      </c>
      <c r="D587" s="4">
        <f t="shared" si="116"/>
        <v>2.4151949339486835E-4</v>
      </c>
      <c r="E587" s="8">
        <f t="shared" si="117"/>
        <v>0.10159446723073898</v>
      </c>
      <c r="F587" s="1">
        <v>389.97</v>
      </c>
      <c r="G587" s="1">
        <f t="shared" si="118"/>
        <v>-69.699999999999989</v>
      </c>
      <c r="H587" s="11">
        <f t="shared" si="119"/>
        <v>0.75182186234817816</v>
      </c>
      <c r="I587" s="5">
        <f t="shared" si="122"/>
        <v>2.9678340872809302E-7</v>
      </c>
      <c r="J587" s="3">
        <f t="shared" si="120"/>
        <v>967.91731465037856</v>
      </c>
      <c r="M587" s="2">
        <f t="shared" si="113"/>
        <v>17800.536454523288</v>
      </c>
      <c r="N587">
        <v>216.65</v>
      </c>
      <c r="O587" s="1">
        <f t="shared" si="114"/>
        <v>7739.9106976140874</v>
      </c>
    </row>
    <row r="588" spans="1:15" x14ac:dyDescent="0.15">
      <c r="A588" s="2">
        <f t="shared" si="121"/>
        <v>58500</v>
      </c>
      <c r="B588" s="1">
        <f t="shared" si="112"/>
        <v>160.84624762016321</v>
      </c>
      <c r="C588" s="8">
        <f t="shared" si="115"/>
        <v>7.6014294716523254E-2</v>
      </c>
      <c r="D588" s="4">
        <f t="shared" si="116"/>
        <v>2.4036014189269595E-4</v>
      </c>
      <c r="E588" s="8">
        <f t="shared" si="117"/>
        <v>0.1011067894183158</v>
      </c>
      <c r="F588" s="1">
        <v>389.97</v>
      </c>
      <c r="G588" s="1">
        <f t="shared" si="118"/>
        <v>-69.699999999999989</v>
      </c>
      <c r="H588" s="11">
        <f t="shared" si="119"/>
        <v>0.75182186234817816</v>
      </c>
      <c r="I588" s="5">
        <f t="shared" si="122"/>
        <v>2.9678340872809302E-7</v>
      </c>
      <c r="J588" s="3">
        <f t="shared" si="120"/>
        <v>967.91731465037856</v>
      </c>
      <c r="M588" s="2">
        <f t="shared" si="113"/>
        <v>17831.016825164592</v>
      </c>
      <c r="N588">
        <v>216.65</v>
      </c>
      <c r="O588" s="1">
        <f t="shared" si="114"/>
        <v>7702.7793438847793</v>
      </c>
    </row>
    <row r="589" spans="1:15" x14ac:dyDescent="0.15">
      <c r="A589" s="2">
        <f t="shared" si="121"/>
        <v>58600</v>
      </c>
      <c r="B589" s="1">
        <f t="shared" si="112"/>
        <v>160.07414704899998</v>
      </c>
      <c r="C589" s="8">
        <f t="shared" si="115"/>
        <v>7.5649407868147431E-2</v>
      </c>
      <c r="D589" s="4">
        <f t="shared" si="116"/>
        <v>2.3920635555583046E-4</v>
      </c>
      <c r="E589" s="8">
        <f t="shared" si="117"/>
        <v>0.10062145257637273</v>
      </c>
      <c r="F589" s="1">
        <v>389.97</v>
      </c>
      <c r="G589" s="1">
        <f t="shared" si="118"/>
        <v>-69.699999999999989</v>
      </c>
      <c r="H589" s="11">
        <f t="shared" si="119"/>
        <v>0.75182186234817816</v>
      </c>
      <c r="I589" s="5">
        <f t="shared" si="122"/>
        <v>2.9678340872809302E-7</v>
      </c>
      <c r="J589" s="3">
        <f t="shared" si="120"/>
        <v>967.91731465037856</v>
      </c>
      <c r="M589" s="2">
        <f t="shared" si="113"/>
        <v>17861.4971958059</v>
      </c>
      <c r="N589">
        <v>216.65</v>
      </c>
      <c r="O589" s="1">
        <f t="shared" si="114"/>
        <v>7665.8261236616054</v>
      </c>
    </row>
    <row r="590" spans="1:15" x14ac:dyDescent="0.15">
      <c r="A590" s="2">
        <f t="shared" si="121"/>
        <v>58700</v>
      </c>
      <c r="B590" s="1">
        <f t="shared" si="112"/>
        <v>159.30575274578399</v>
      </c>
      <c r="C590" s="8">
        <f t="shared" si="115"/>
        <v>7.5286272564170129E-2</v>
      </c>
      <c r="D590" s="4">
        <f t="shared" si="116"/>
        <v>2.380581076701435E-4</v>
      </c>
      <c r="E590" s="8">
        <f t="shared" si="117"/>
        <v>0.10013844546768993</v>
      </c>
      <c r="F590" s="1">
        <v>389.97</v>
      </c>
      <c r="G590" s="1">
        <f t="shared" si="118"/>
        <v>-69.699999999999989</v>
      </c>
      <c r="H590" s="11">
        <f t="shared" si="119"/>
        <v>0.75182186234817816</v>
      </c>
      <c r="I590" s="5">
        <f t="shared" si="122"/>
        <v>2.9678340872809302E-7</v>
      </c>
      <c r="J590" s="3">
        <f t="shared" si="120"/>
        <v>967.91731465037856</v>
      </c>
      <c r="M590" s="2">
        <f t="shared" si="113"/>
        <v>17891.977566447207</v>
      </c>
      <c r="N590">
        <v>216.65</v>
      </c>
      <c r="O590" s="1">
        <f t="shared" si="114"/>
        <v>7629.0501823690511</v>
      </c>
    </row>
    <row r="591" spans="1:15" x14ac:dyDescent="0.15">
      <c r="A591" s="2">
        <f t="shared" si="121"/>
        <v>58800</v>
      </c>
      <c r="B591" s="1">
        <f t="shared" si="112"/>
        <v>158.54104691954007</v>
      </c>
      <c r="C591" s="8">
        <f t="shared" si="115"/>
        <v>7.492488039675807E-2</v>
      </c>
      <c r="D591" s="4">
        <f t="shared" si="116"/>
        <v>2.3691537164974088E-4</v>
      </c>
      <c r="E591" s="8">
        <f t="shared" si="117"/>
        <v>9.9657756908988912E-2</v>
      </c>
      <c r="F591" s="1">
        <v>389.97</v>
      </c>
      <c r="G591" s="1">
        <f t="shared" si="118"/>
        <v>-69.699999999999989</v>
      </c>
      <c r="H591" s="11">
        <f t="shared" si="119"/>
        <v>0.75182186234817816</v>
      </c>
      <c r="I591" s="5">
        <f t="shared" si="122"/>
        <v>2.9678340872809302E-7</v>
      </c>
      <c r="J591" s="3">
        <f t="shared" si="120"/>
        <v>967.91731465037856</v>
      </c>
      <c r="M591" s="2">
        <f t="shared" si="113"/>
        <v>17922.457937088515</v>
      </c>
      <c r="N591">
        <v>216.65</v>
      </c>
      <c r="O591" s="1">
        <f t="shared" si="114"/>
        <v>7592.4506695313203</v>
      </c>
    </row>
    <row r="592" spans="1:15" x14ac:dyDescent="0.15">
      <c r="A592" s="2">
        <f t="shared" si="121"/>
        <v>58900</v>
      </c>
      <c r="B592" s="1">
        <f t="shared" si="112"/>
        <v>157.78001186469399</v>
      </c>
      <c r="C592" s="8">
        <f t="shared" si="115"/>
        <v>7.4565222998437611E-2</v>
      </c>
      <c r="D592" s="4">
        <f t="shared" si="116"/>
        <v>2.3577812103634709E-4</v>
      </c>
      <c r="E592" s="8">
        <f t="shared" si="117"/>
        <v>9.9179375770673608E-2</v>
      </c>
      <c r="F592" s="1">
        <v>389.97</v>
      </c>
      <c r="G592" s="1">
        <f t="shared" si="118"/>
        <v>-69.699999999999989</v>
      </c>
      <c r="H592" s="11">
        <f t="shared" si="119"/>
        <v>0.75182186234817816</v>
      </c>
      <c r="I592" s="5">
        <f t="shared" si="122"/>
        <v>2.9678340872809302E-7</v>
      </c>
      <c r="J592" s="3">
        <f t="shared" si="120"/>
        <v>967.91731465037856</v>
      </c>
      <c r="M592" s="2">
        <f t="shared" si="113"/>
        <v>17952.938307729823</v>
      </c>
      <c r="N592">
        <v>216.65</v>
      </c>
      <c r="O592" s="1">
        <f t="shared" si="114"/>
        <v>7556.0267387526819</v>
      </c>
    </row>
    <row r="593" spans="1:15" x14ac:dyDescent="0.15">
      <c r="A593" s="2">
        <f t="shared" si="121"/>
        <v>59000</v>
      </c>
      <c r="B593" s="1">
        <f t="shared" si="112"/>
        <v>157.02262996066256</v>
      </c>
      <c r="C593" s="8">
        <f t="shared" si="115"/>
        <v>7.4207292041901018E-2</v>
      </c>
      <c r="D593" s="4">
        <f t="shared" si="116"/>
        <v>2.3464632949869274E-4</v>
      </c>
      <c r="E593" s="8">
        <f t="shared" si="117"/>
        <v>9.8703290976572697E-2</v>
      </c>
      <c r="F593" s="1">
        <v>389.97</v>
      </c>
      <c r="G593" s="1">
        <f t="shared" si="118"/>
        <v>-69.699999999999989</v>
      </c>
      <c r="H593" s="11">
        <f t="shared" si="119"/>
        <v>0.75182186234817816</v>
      </c>
      <c r="I593" s="5">
        <f t="shared" si="122"/>
        <v>2.9678340872809302E-7</v>
      </c>
      <c r="J593" s="3">
        <f t="shared" si="120"/>
        <v>967.91731465037856</v>
      </c>
      <c r="M593" s="2">
        <f t="shared" si="113"/>
        <v>17983.418678371127</v>
      </c>
      <c r="N593">
        <v>216.65</v>
      </c>
      <c r="O593" s="1">
        <f t="shared" si="114"/>
        <v>7519.777547697905</v>
      </c>
    </row>
    <row r="594" spans="1:15" x14ac:dyDescent="0.15">
      <c r="A594" s="2">
        <f t="shared" si="121"/>
        <v>59100</v>
      </c>
      <c r="B594" s="1">
        <f t="shared" si="112"/>
        <v>156.26888367144556</v>
      </c>
      <c r="C594" s="8">
        <f t="shared" si="115"/>
        <v>7.38510792398136E-2</v>
      </c>
      <c r="D594" s="4">
        <f t="shared" si="116"/>
        <v>2.3351997083190482E-4</v>
      </c>
      <c r="E594" s="8">
        <f t="shared" si="117"/>
        <v>9.8229491503683125E-2</v>
      </c>
      <c r="F594" s="1">
        <v>389.97</v>
      </c>
      <c r="G594" s="1">
        <f t="shared" si="118"/>
        <v>-69.699999999999989</v>
      </c>
      <c r="H594" s="11">
        <f t="shared" si="119"/>
        <v>0.75182186234817816</v>
      </c>
      <c r="I594" s="5">
        <f t="shared" si="122"/>
        <v>2.9678340872809302E-7</v>
      </c>
      <c r="J594" s="3">
        <f t="shared" si="120"/>
        <v>967.91731465037856</v>
      </c>
      <c r="M594" s="2">
        <f t="shared" si="113"/>
        <v>18013.899049012434</v>
      </c>
      <c r="N594">
        <v>216.65</v>
      </c>
      <c r="O594" s="1">
        <f t="shared" si="114"/>
        <v>7483.7022580727435</v>
      </c>
    </row>
    <row r="595" spans="1:15" x14ac:dyDescent="0.15">
      <c r="A595" s="2">
        <f t="shared" si="121"/>
        <v>59200</v>
      </c>
      <c r="B595" s="1">
        <f t="shared" si="112"/>
        <v>155.51875554521973</v>
      </c>
      <c r="C595" s="8">
        <f t="shared" si="115"/>
        <v>7.3496576344621797E-2</v>
      </c>
      <c r="D595" s="4">
        <f t="shared" si="116"/>
        <v>2.3239901895689979E-4</v>
      </c>
      <c r="E595" s="8">
        <f t="shared" si="117"/>
        <v>9.7757966381914835E-2</v>
      </c>
      <c r="F595" s="1">
        <v>389.97</v>
      </c>
      <c r="G595" s="1">
        <f t="shared" si="118"/>
        <v>-69.699999999999989</v>
      </c>
      <c r="H595" s="11">
        <f t="shared" si="119"/>
        <v>0.75182186234817816</v>
      </c>
      <c r="I595" s="5">
        <f t="shared" si="122"/>
        <v>2.9678340872809302E-7</v>
      </c>
      <c r="J595" s="3">
        <f t="shared" si="120"/>
        <v>967.91731465037856</v>
      </c>
      <c r="M595" s="2">
        <f t="shared" si="113"/>
        <v>18044.379419653742</v>
      </c>
      <c r="N595">
        <v>216.65</v>
      </c>
      <c r="O595" s="1">
        <f t="shared" si="114"/>
        <v>7447.8000356045932</v>
      </c>
    </row>
    <row r="596" spans="1:15" x14ac:dyDescent="0.15">
      <c r="A596" s="2">
        <f t="shared" si="121"/>
        <v>59300</v>
      </c>
      <c r="B596" s="1">
        <f t="shared" si="112"/>
        <v>154.77222821393488</v>
      </c>
      <c r="C596" s="8">
        <f t="shared" si="115"/>
        <v>7.3143775148362414E-2</v>
      </c>
      <c r="D596" s="4">
        <f t="shared" si="116"/>
        <v>2.312834479197803E-4</v>
      </c>
      <c r="E596" s="8">
        <f t="shared" si="117"/>
        <v>9.7288704693836922E-2</v>
      </c>
      <c r="F596" s="1">
        <v>389.97</v>
      </c>
      <c r="G596" s="1">
        <f t="shared" si="118"/>
        <v>-69.699999999999989</v>
      </c>
      <c r="H596" s="11">
        <f t="shared" si="119"/>
        <v>0.75182186234817816</v>
      </c>
      <c r="I596" s="5">
        <f t="shared" si="122"/>
        <v>2.9678340872809302E-7</v>
      </c>
      <c r="J596" s="3">
        <f t="shared" si="120"/>
        <v>967.91731465037856</v>
      </c>
      <c r="M596" s="2">
        <f t="shared" si="113"/>
        <v>18074.85979029505</v>
      </c>
      <c r="N596">
        <v>216.65</v>
      </c>
      <c r="O596" s="1">
        <f t="shared" si="114"/>
        <v>7412.0700500231742</v>
      </c>
    </row>
    <row r="597" spans="1:15" x14ac:dyDescent="0.15">
      <c r="A597" s="2">
        <f t="shared" si="121"/>
        <v>59400</v>
      </c>
      <c r="B597" s="1">
        <f t="shared" si="112"/>
        <v>154.02928439291159</v>
      </c>
      <c r="C597" s="8">
        <f t="shared" si="115"/>
        <v>7.2792667482472401E-2</v>
      </c>
      <c r="D597" s="4">
        <f t="shared" si="116"/>
        <v>2.3017323189123386E-4</v>
      </c>
      <c r="E597" s="8">
        <f t="shared" si="117"/>
        <v>9.6821695574424785E-2</v>
      </c>
      <c r="F597" s="1">
        <v>389.97</v>
      </c>
      <c r="G597" s="1">
        <f t="shared" si="118"/>
        <v>-69.699999999999989</v>
      </c>
      <c r="H597" s="11">
        <f t="shared" si="119"/>
        <v>0.75182186234817816</v>
      </c>
      <c r="I597" s="5">
        <f t="shared" si="122"/>
        <v>2.9678340872809302E-7</v>
      </c>
      <c r="J597" s="3">
        <f t="shared" si="120"/>
        <v>967.91731465037856</v>
      </c>
      <c r="M597" s="2">
        <f t="shared" si="113"/>
        <v>18105.340160936357</v>
      </c>
      <c r="N597">
        <v>216.65</v>
      </c>
      <c r="O597" s="1">
        <f t="shared" si="114"/>
        <v>7376.5114750413341</v>
      </c>
    </row>
    <row r="598" spans="1:15" x14ac:dyDescent="0.15">
      <c r="A598" s="2">
        <f t="shared" si="121"/>
        <v>59500</v>
      </c>
      <c r="B598" s="1">
        <f t="shared" si="112"/>
        <v>153.28990688044095</v>
      </c>
      <c r="C598" s="8">
        <f t="shared" si="115"/>
        <v>7.2443245217599692E-2</v>
      </c>
      <c r="D598" s="4">
        <f t="shared" si="116"/>
        <v>2.2906834516593462E-4</v>
      </c>
      <c r="E598" s="8">
        <f t="shared" si="117"/>
        <v>9.6356928210808421E-2</v>
      </c>
      <c r="F598" s="1">
        <v>389.97</v>
      </c>
      <c r="G598" s="1">
        <f t="shared" si="118"/>
        <v>-69.699999999999989</v>
      </c>
      <c r="H598" s="11">
        <f t="shared" si="119"/>
        <v>0.75182186234817816</v>
      </c>
      <c r="I598" s="5">
        <f t="shared" si="122"/>
        <v>2.9678340872809302E-7</v>
      </c>
      <c r="J598" s="3">
        <f t="shared" si="120"/>
        <v>967.91731465037856</v>
      </c>
      <c r="M598" s="2">
        <f t="shared" si="113"/>
        <v>18135.820531577661</v>
      </c>
      <c r="N598">
        <v>216.65</v>
      </c>
      <c r="O598" s="1">
        <f t="shared" si="114"/>
        <v>7341.1234883359457</v>
      </c>
    </row>
    <row r="599" spans="1:15" x14ac:dyDescent="0.15">
      <c r="A599" s="2">
        <f t="shared" si="121"/>
        <v>59600</v>
      </c>
      <c r="B599" s="1">
        <f t="shared" si="112"/>
        <v>152.55407855738645</v>
      </c>
      <c r="C599" s="8">
        <f t="shared" si="115"/>
        <v>7.2095500263415144E-2</v>
      </c>
      <c r="D599" s="4">
        <f t="shared" si="116"/>
        <v>2.2796876216194868E-4</v>
      </c>
      <c r="E599" s="8">
        <f t="shared" si="117"/>
        <v>9.5894391842022295E-2</v>
      </c>
      <c r="F599" s="1">
        <v>389.97</v>
      </c>
      <c r="G599" s="1">
        <f t="shared" si="118"/>
        <v>-69.699999999999989</v>
      </c>
      <c r="H599" s="11">
        <f t="shared" si="119"/>
        <v>0.75182186234817816</v>
      </c>
      <c r="I599" s="5">
        <f t="shared" si="122"/>
        <v>2.9678340872809302E-7</v>
      </c>
      <c r="J599" s="3">
        <f t="shared" si="120"/>
        <v>967.91731465037856</v>
      </c>
      <c r="M599" s="2">
        <f t="shared" si="113"/>
        <v>18166.300902218969</v>
      </c>
      <c r="N599">
        <v>216.65</v>
      </c>
      <c r="O599" s="1">
        <f t="shared" si="114"/>
        <v>7305.9052715288717</v>
      </c>
    </row>
    <row r="600" spans="1:15" x14ac:dyDescent="0.15">
      <c r="A600" s="2">
        <f t="shared" si="121"/>
        <v>59700</v>
      </c>
      <c r="B600" s="1">
        <f t="shared" si="112"/>
        <v>151.82178238678762</v>
      </c>
      <c r="C600" s="8">
        <f t="shared" si="115"/>
        <v>7.1749424568425146E-2</v>
      </c>
      <c r="D600" s="4">
        <f t="shared" si="116"/>
        <v>2.2687445742014165E-4</v>
      </c>
      <c r="E600" s="8">
        <f t="shared" si="117"/>
        <v>9.5434075758756121E-2</v>
      </c>
      <c r="F600" s="1">
        <v>389.97</v>
      </c>
      <c r="G600" s="1">
        <f t="shared" si="118"/>
        <v>-69.699999999999989</v>
      </c>
      <c r="H600" s="11">
        <f t="shared" si="119"/>
        <v>0.75182186234817816</v>
      </c>
      <c r="I600" s="5">
        <f t="shared" si="122"/>
        <v>2.9678340872809302E-7</v>
      </c>
      <c r="J600" s="3">
        <f t="shared" si="120"/>
        <v>967.91731465037856</v>
      </c>
      <c r="M600" s="2">
        <f t="shared" si="113"/>
        <v>18196.781272860277</v>
      </c>
      <c r="N600">
        <v>216.65</v>
      </c>
      <c r="O600" s="1">
        <f t="shared" si="114"/>
        <v>7270.8560101680641</v>
      </c>
    </row>
    <row r="601" spans="1:15" x14ac:dyDescent="0.15">
      <c r="A601" s="2">
        <f t="shared" si="121"/>
        <v>59800</v>
      </c>
      <c r="B601" s="1">
        <f t="shared" si="112"/>
        <v>151.09300141346534</v>
      </c>
      <c r="C601" s="8">
        <f t="shared" si="115"/>
        <v>7.1405010119785131E-2</v>
      </c>
      <c r="D601" s="4">
        <f t="shared" si="116"/>
        <v>2.2578540560358885E-4</v>
      </c>
      <c r="E601" s="8">
        <f t="shared" si="117"/>
        <v>9.4975969303106769E-2</v>
      </c>
      <c r="F601" s="1">
        <v>389.97</v>
      </c>
      <c r="G601" s="1">
        <f t="shared" si="118"/>
        <v>-69.699999999999989</v>
      </c>
      <c r="H601" s="11">
        <f t="shared" si="119"/>
        <v>0.75182186234817816</v>
      </c>
      <c r="I601" s="5">
        <f t="shared" si="122"/>
        <v>2.9678340872809302E-7</v>
      </c>
      <c r="J601" s="3">
        <f t="shared" si="120"/>
        <v>967.91731465037856</v>
      </c>
      <c r="M601" s="2">
        <f t="shared" si="113"/>
        <v>18227.261643501584</v>
      </c>
      <c r="N601">
        <v>216.65</v>
      </c>
      <c r="O601" s="1">
        <f t="shared" si="114"/>
        <v>7235.9748937087152</v>
      </c>
    </row>
    <row r="602" spans="1:15" x14ac:dyDescent="0.15">
      <c r="A602" s="2">
        <f t="shared" si="121"/>
        <v>59900</v>
      </c>
      <c r="B602" s="1">
        <f t="shared" si="112"/>
        <v>150.36771876362948</v>
      </c>
      <c r="C602" s="8">
        <f t="shared" si="115"/>
        <v>7.1062248943114123E-2</v>
      </c>
      <c r="D602" s="4">
        <f t="shared" si="116"/>
        <v>2.2470158149698904E-4</v>
      </c>
      <c r="E602" s="8">
        <f t="shared" si="117"/>
        <v>9.4520061868331659E-2</v>
      </c>
      <c r="F602" s="1">
        <v>389.97</v>
      </c>
      <c r="G602" s="1">
        <f t="shared" si="118"/>
        <v>-69.699999999999989</v>
      </c>
      <c r="H602" s="11">
        <f t="shared" si="119"/>
        <v>0.75182186234817816</v>
      </c>
      <c r="I602" s="5">
        <f t="shared" si="122"/>
        <v>2.9678340872809302E-7</v>
      </c>
      <c r="J602" s="3">
        <f t="shared" si="120"/>
        <v>967.91731465037856</v>
      </c>
      <c r="M602" s="2">
        <f t="shared" si="113"/>
        <v>18257.742014142892</v>
      </c>
      <c r="N602">
        <v>216.65</v>
      </c>
      <c r="O602" s="1">
        <f t="shared" si="114"/>
        <v>7201.2611154945107</v>
      </c>
    </row>
    <row r="603" spans="1:15" x14ac:dyDescent="0.15">
      <c r="A603" s="2">
        <f t="shared" si="121"/>
        <v>60000</v>
      </c>
      <c r="B603" s="1">
        <f t="shared" si="112"/>
        <v>149.64591764448821</v>
      </c>
      <c r="C603" s="8">
        <f t="shared" si="115"/>
        <v>7.072113310231011E-2</v>
      </c>
      <c r="D603" s="4">
        <f t="shared" si="116"/>
        <v>2.236229600060805E-4</v>
      </c>
      <c r="E603" s="8">
        <f t="shared" si="117"/>
        <v>9.406634289860312E-2</v>
      </c>
      <c r="F603" s="1">
        <v>389.97</v>
      </c>
      <c r="G603" s="1">
        <f t="shared" si="118"/>
        <v>-69.699999999999989</v>
      </c>
      <c r="H603" s="11">
        <f t="shared" si="119"/>
        <v>0.75182186234817816</v>
      </c>
      <c r="I603" s="5">
        <f t="shared" si="122"/>
        <v>2.9678340872809302E-7</v>
      </c>
      <c r="J603" s="3">
        <f t="shared" si="120"/>
        <v>967.91731465037856</v>
      </c>
      <c r="M603" s="2">
        <f t="shared" si="113"/>
        <v>18288.2223847842</v>
      </c>
      <c r="N603">
        <v>216.65</v>
      </c>
      <c r="O603" s="1">
        <f t="shared" si="114"/>
        <v>7166.7138727389838</v>
      </c>
    </row>
    <row r="604" spans="1:15" x14ac:dyDescent="0.15">
      <c r="A604" s="2">
        <f t="shared" si="121"/>
        <v>60100</v>
      </c>
      <c r="B604" s="1">
        <f t="shared" si="112"/>
        <v>148.927581343859</v>
      </c>
      <c r="C604" s="8">
        <f t="shared" si="115"/>
        <v>7.0381654699366261E-2</v>
      </c>
      <c r="D604" s="4">
        <f t="shared" si="116"/>
        <v>2.2254951615705988E-4</v>
      </c>
      <c r="E604" s="8">
        <f t="shared" si="117"/>
        <v>9.3614801888763949E-2</v>
      </c>
      <c r="F604" s="1">
        <v>389.97</v>
      </c>
      <c r="G604" s="1">
        <f t="shared" si="118"/>
        <v>-69.699999999999989</v>
      </c>
      <c r="H604" s="11">
        <f t="shared" si="119"/>
        <v>0.75182186234817816</v>
      </c>
      <c r="I604" s="5">
        <f t="shared" si="122"/>
        <v>2.9678340872809302E-7</v>
      </c>
      <c r="J604" s="3">
        <f t="shared" si="120"/>
        <v>967.91731465037856</v>
      </c>
      <c r="M604" s="2">
        <f t="shared" si="113"/>
        <v>18318.702755425504</v>
      </c>
      <c r="N604">
        <v>216.65</v>
      </c>
      <c r="O604" s="1">
        <f t="shared" si="114"/>
        <v>7132.3323665069502</v>
      </c>
    </row>
    <row r="605" spans="1:15" x14ac:dyDescent="0.15">
      <c r="A605" s="2">
        <f t="shared" si="121"/>
        <v>60200</v>
      </c>
      <c r="B605" s="1">
        <f t="shared" si="112"/>
        <v>148.21269322978193</v>
      </c>
      <c r="C605" s="8">
        <f t="shared" si="115"/>
        <v>7.0043805874188056E-2</v>
      </c>
      <c r="D605" s="4">
        <f t="shared" si="116"/>
        <v>2.2148122509600422E-4</v>
      </c>
      <c r="E605" s="8">
        <f t="shared" si="117"/>
        <v>9.3165428384084273E-2</v>
      </c>
      <c r="F605" s="1">
        <v>389.97</v>
      </c>
      <c r="G605" s="1">
        <f t="shared" si="118"/>
        <v>-69.699999999999989</v>
      </c>
      <c r="H605" s="11">
        <f t="shared" si="119"/>
        <v>0.75182186234817816</v>
      </c>
      <c r="I605" s="5">
        <f t="shared" si="122"/>
        <v>2.9678340872809302E-7</v>
      </c>
      <c r="J605" s="3">
        <f t="shared" si="120"/>
        <v>967.91731465037856</v>
      </c>
      <c r="M605" s="2">
        <f t="shared" si="113"/>
        <v>18349.183126066811</v>
      </c>
      <c r="N605">
        <v>216.65</v>
      </c>
      <c r="O605" s="1">
        <f t="shared" si="114"/>
        <v>7098.1158016960098</v>
      </c>
    </row>
    <row r="606" spans="1:15" x14ac:dyDescent="0.15">
      <c r="A606" s="2">
        <f t="shared" si="121"/>
        <v>60300</v>
      </c>
      <c r="B606" s="1">
        <f t="shared" si="112"/>
        <v>147.50123675013438</v>
      </c>
      <c r="C606" s="8">
        <f t="shared" si="115"/>
        <v>6.9707578804411335E-2</v>
      </c>
      <c r="D606" s="4">
        <f t="shared" si="116"/>
        <v>2.204180620882952E-4</v>
      </c>
      <c r="E606" s="8">
        <f t="shared" si="117"/>
        <v>9.271821198001938E-2</v>
      </c>
      <c r="F606" s="1">
        <v>389.97</v>
      </c>
      <c r="G606" s="1">
        <f t="shared" si="118"/>
        <v>-69.699999999999989</v>
      </c>
      <c r="H606" s="11">
        <f t="shared" si="119"/>
        <v>0.75182186234817816</v>
      </c>
      <c r="I606" s="5">
        <f t="shared" si="122"/>
        <v>2.9678340872809302E-7</v>
      </c>
      <c r="J606" s="3">
        <f t="shared" si="120"/>
        <v>967.91731465037856</v>
      </c>
      <c r="M606" s="2">
        <f t="shared" si="113"/>
        <v>18379.663496708119</v>
      </c>
      <c r="N606">
        <v>216.65</v>
      </c>
      <c r="O606" s="1">
        <f t="shared" si="114"/>
        <v>7064.0633870181973</v>
      </c>
    </row>
    <row r="607" spans="1:15" x14ac:dyDescent="0.15">
      <c r="A607" s="2">
        <f t="shared" si="121"/>
        <v>60400</v>
      </c>
      <c r="B607" s="1">
        <f t="shared" si="112"/>
        <v>146.79319543224798</v>
      </c>
      <c r="C607" s="8">
        <f t="shared" si="115"/>
        <v>6.9372965705221168E-2</v>
      </c>
      <c r="D607" s="4">
        <f t="shared" si="116"/>
        <v>2.1936000251804677E-4</v>
      </c>
      <c r="E607" s="8">
        <f t="shared" si="117"/>
        <v>9.2273142321968926E-2</v>
      </c>
      <c r="F607" s="1">
        <v>389.97</v>
      </c>
      <c r="G607" s="1">
        <f t="shared" si="118"/>
        <v>-69.699999999999989</v>
      </c>
      <c r="H607" s="11">
        <f t="shared" si="119"/>
        <v>0.75182186234817816</v>
      </c>
      <c r="I607" s="5">
        <f t="shared" si="122"/>
        <v>2.9678340872809302E-7</v>
      </c>
      <c r="J607" s="3">
        <f t="shared" si="120"/>
        <v>967.91731465037856</v>
      </c>
      <c r="M607" s="2">
        <f t="shared" si="113"/>
        <v>18410.143867349427</v>
      </c>
      <c r="N607">
        <v>216.65</v>
      </c>
      <c r="O607" s="1">
        <f t="shared" si="114"/>
        <v>7030.1743349816506</v>
      </c>
    </row>
    <row r="608" spans="1:15" x14ac:dyDescent="0.15">
      <c r="A608" s="2">
        <f t="shared" si="121"/>
        <v>60500</v>
      </c>
      <c r="B608" s="1">
        <f t="shared" si="112"/>
        <v>146.08855288252704</v>
      </c>
      <c r="C608" s="8">
        <f t="shared" si="115"/>
        <v>6.9039958829171563E-2</v>
      </c>
      <c r="D608" s="4">
        <f t="shared" si="116"/>
        <v>2.1830702188753483E-4</v>
      </c>
      <c r="E608" s="8">
        <f t="shared" si="117"/>
        <v>9.1830209105037044E-2</v>
      </c>
      <c r="F608" s="1">
        <v>389.97</v>
      </c>
      <c r="G608" s="1">
        <f t="shared" si="118"/>
        <v>-69.699999999999989</v>
      </c>
      <c r="H608" s="11">
        <f t="shared" si="119"/>
        <v>0.75182186234817816</v>
      </c>
      <c r="I608" s="5">
        <f t="shared" si="122"/>
        <v>2.9678340872809302E-7</v>
      </c>
      <c r="J608" s="3">
        <f t="shared" si="120"/>
        <v>967.91731465037856</v>
      </c>
      <c r="M608" s="2">
        <f t="shared" si="113"/>
        <v>18440.624237990734</v>
      </c>
      <c r="N608">
        <v>216.65</v>
      </c>
      <c r="O608" s="1">
        <f t="shared" si="114"/>
        <v>6996.4478618724197</v>
      </c>
    </row>
    <row r="609" spans="1:15" x14ac:dyDescent="0.15">
      <c r="A609" s="2">
        <f t="shared" si="121"/>
        <v>60600</v>
      </c>
      <c r="B609" s="1">
        <f t="shared" si="112"/>
        <v>145.38729278606914</v>
      </c>
      <c r="C609" s="8">
        <f t="shared" si="115"/>
        <v>6.8708550466006213E-2</v>
      </c>
      <c r="D609" s="4">
        <f t="shared" si="116"/>
        <v>2.1725909581663046E-4</v>
      </c>
      <c r="E609" s="8">
        <f t="shared" si="117"/>
        <v>9.1389402073793924E-2</v>
      </c>
      <c r="F609" s="1">
        <v>389.97</v>
      </c>
      <c r="G609" s="1">
        <f t="shared" si="118"/>
        <v>-69.699999999999989</v>
      </c>
      <c r="H609" s="11">
        <f t="shared" si="119"/>
        <v>0.75182186234817816</v>
      </c>
      <c r="I609" s="5">
        <f t="shared" si="122"/>
        <v>2.9678340872809302E-7</v>
      </c>
      <c r="J609" s="3">
        <f t="shared" si="120"/>
        <v>967.91731465037856</v>
      </c>
      <c r="M609" s="2">
        <f t="shared" si="113"/>
        <v>18471.104608632038</v>
      </c>
      <c r="N609">
        <v>216.65</v>
      </c>
      <c r="O609" s="1">
        <f t="shared" si="114"/>
        <v>6962.8831877363309</v>
      </c>
    </row>
    <row r="610" spans="1:15" x14ac:dyDescent="0.15">
      <c r="A610" s="2">
        <f t="shared" si="121"/>
        <v>60700</v>
      </c>
      <c r="B610" s="1">
        <f t="shared" si="112"/>
        <v>144.68939890628718</v>
      </c>
      <c r="C610" s="8">
        <f t="shared" si="115"/>
        <v>6.8378732942479759E-2</v>
      </c>
      <c r="D610" s="4">
        <f t="shared" si="116"/>
        <v>2.1621620004223498E-4</v>
      </c>
      <c r="E610" s="8">
        <f t="shared" si="117"/>
        <v>9.0950711022038236E-2</v>
      </c>
      <c r="F610" s="1">
        <v>389.97</v>
      </c>
      <c r="G610" s="1">
        <f t="shared" si="118"/>
        <v>-69.699999999999989</v>
      </c>
      <c r="H610" s="11">
        <f t="shared" si="119"/>
        <v>0.75182186234817816</v>
      </c>
      <c r="I610" s="5">
        <f t="shared" si="122"/>
        <v>2.9678340872809302E-7</v>
      </c>
      <c r="J610" s="3">
        <f t="shared" si="120"/>
        <v>967.91731465037856</v>
      </c>
      <c r="M610" s="2">
        <f t="shared" si="113"/>
        <v>18501.584979273346</v>
      </c>
      <c r="N610">
        <v>216.65</v>
      </c>
      <c r="O610" s="1">
        <f t="shared" si="114"/>
        <v>6929.4795363609446</v>
      </c>
    </row>
    <row r="611" spans="1:15" x14ac:dyDescent="0.15">
      <c r="A611" s="2">
        <f t="shared" si="121"/>
        <v>60800</v>
      </c>
      <c r="B611" s="1">
        <f t="shared" si="112"/>
        <v>143.99485508453375</v>
      </c>
      <c r="C611" s="8">
        <f t="shared" si="115"/>
        <v>6.8050498622180419E-2</v>
      </c>
      <c r="D611" s="4">
        <f t="shared" si="116"/>
        <v>2.1517831041771869E-4</v>
      </c>
      <c r="E611" s="8">
        <f t="shared" si="117"/>
        <v>9.0514125792560921E-2</v>
      </c>
      <c r="F611" s="1">
        <v>389.97</v>
      </c>
      <c r="G611" s="1">
        <f t="shared" si="118"/>
        <v>-69.699999999999989</v>
      </c>
      <c r="H611" s="11">
        <f t="shared" si="119"/>
        <v>0.75182186234817816</v>
      </c>
      <c r="I611" s="5">
        <f t="shared" si="122"/>
        <v>2.9678340872809302E-7</v>
      </c>
      <c r="J611" s="3">
        <f t="shared" si="120"/>
        <v>967.91731465037856</v>
      </c>
      <c r="M611" s="2">
        <f t="shared" si="113"/>
        <v>18532.065349914654</v>
      </c>
      <c r="N611">
        <v>216.65</v>
      </c>
      <c r="O611" s="1">
        <f t="shared" si="114"/>
        <v>6896.2361352576281</v>
      </c>
    </row>
    <row r="612" spans="1:15" x14ac:dyDescent="0.15">
      <c r="A612" s="2">
        <f t="shared" si="121"/>
        <v>60900</v>
      </c>
      <c r="B612" s="1">
        <f t="shared" si="112"/>
        <v>143.30364523972665</v>
      </c>
      <c r="C612" s="8">
        <f t="shared" si="115"/>
        <v>6.7723839905352856E-2</v>
      </c>
      <c r="D612" s="4">
        <f t="shared" si="116"/>
        <v>2.1414540291236117E-4</v>
      </c>
      <c r="E612" s="8">
        <f t="shared" si="117"/>
        <v>9.0079636276909847E-2</v>
      </c>
      <c r="F612" s="1">
        <v>389.97</v>
      </c>
      <c r="G612" s="1">
        <f t="shared" si="118"/>
        <v>-69.699999999999989</v>
      </c>
      <c r="H612" s="11">
        <f t="shared" si="119"/>
        <v>0.75182186234817816</v>
      </c>
      <c r="I612" s="5">
        <f t="shared" si="122"/>
        <v>2.9678340872809302E-7</v>
      </c>
      <c r="J612" s="3">
        <f t="shared" si="120"/>
        <v>967.91731465037856</v>
      </c>
      <c r="M612" s="2">
        <f t="shared" si="113"/>
        <v>18562.545720555961</v>
      </c>
      <c r="N612">
        <v>216.65</v>
      </c>
      <c r="O612" s="1">
        <f t="shared" si="114"/>
        <v>6863.152215643664</v>
      </c>
    </row>
    <row r="613" spans="1:15" x14ac:dyDescent="0.15">
      <c r="A613" s="2">
        <f t="shared" si="121"/>
        <v>61000</v>
      </c>
      <c r="B613" s="1">
        <f t="shared" si="112"/>
        <v>142.61575336797685</v>
      </c>
      <c r="C613" s="8">
        <f t="shared" si="115"/>
        <v>6.7398749228722521E-2</v>
      </c>
      <c r="D613" s="4">
        <f t="shared" si="116"/>
        <v>2.1311745361079544E-4</v>
      </c>
      <c r="E613" s="8">
        <f t="shared" si="117"/>
        <v>8.9647232415155972E-2</v>
      </c>
      <c r="F613" s="1">
        <v>389.97</v>
      </c>
      <c r="G613" s="1">
        <f t="shared" si="118"/>
        <v>-69.699999999999989</v>
      </c>
      <c r="H613" s="11">
        <f t="shared" si="119"/>
        <v>0.75182186234817816</v>
      </c>
      <c r="I613" s="5">
        <f t="shared" si="122"/>
        <v>2.9678340872809302E-7</v>
      </c>
      <c r="J613" s="3">
        <f t="shared" si="120"/>
        <v>967.91731465037856</v>
      </c>
      <c r="M613" s="2">
        <f t="shared" si="113"/>
        <v>18593.026091197269</v>
      </c>
      <c r="N613">
        <v>216.65</v>
      </c>
      <c r="O613" s="1">
        <f t="shared" si="114"/>
        <v>6830.2270124244933</v>
      </c>
    </row>
    <row r="614" spans="1:15" x14ac:dyDescent="0.15">
      <c r="A614" s="2">
        <f t="shared" si="121"/>
        <v>61100</v>
      </c>
      <c r="B614" s="1">
        <f t="shared" si="112"/>
        <v>141.93116354221775</v>
      </c>
      <c r="C614" s="8">
        <f t="shared" si="115"/>
        <v>6.7075219065320296E-2</v>
      </c>
      <c r="D614" s="4">
        <f t="shared" si="116"/>
        <v>2.1209443871245389E-4</v>
      </c>
      <c r="E614" s="8">
        <f t="shared" si="117"/>
        <v>8.9216904195660265E-2</v>
      </c>
      <c r="F614" s="1">
        <v>389.97</v>
      </c>
      <c r="G614" s="1">
        <f t="shared" si="118"/>
        <v>-69.699999999999989</v>
      </c>
      <c r="H614" s="11">
        <f t="shared" si="119"/>
        <v>0.75182186234817816</v>
      </c>
      <c r="I614" s="5">
        <f t="shared" si="122"/>
        <v>2.9678340872809302E-7</v>
      </c>
      <c r="J614" s="3">
        <f t="shared" si="120"/>
        <v>967.91731465037856</v>
      </c>
      <c r="M614" s="2">
        <f t="shared" si="113"/>
        <v>18623.506461838577</v>
      </c>
      <c r="N614">
        <v>216.65</v>
      </c>
      <c r="O614" s="1">
        <f t="shared" si="114"/>
        <v>6797.4597641760056</v>
      </c>
    </row>
    <row r="615" spans="1:15" x14ac:dyDescent="0.15">
      <c r="A615" s="2">
        <f t="shared" si="121"/>
        <v>61200</v>
      </c>
      <c r="B615" s="1">
        <f t="shared" si="112"/>
        <v>141.24985991183655</v>
      </c>
      <c r="C615" s="8">
        <f t="shared" si="115"/>
        <v>6.6753241924308385E-2</v>
      </c>
      <c r="D615" s="4">
        <f t="shared" si="116"/>
        <v>2.1107633453101756E-4</v>
      </c>
      <c r="E615" s="8">
        <f t="shared" si="117"/>
        <v>8.8788641654842057E-2</v>
      </c>
      <c r="F615" s="1">
        <v>389.97</v>
      </c>
      <c r="G615" s="1">
        <f t="shared" si="118"/>
        <v>-69.699999999999989</v>
      </c>
      <c r="H615" s="11">
        <f t="shared" si="119"/>
        <v>0.75182186234817816</v>
      </c>
      <c r="I615" s="5">
        <f t="shared" si="122"/>
        <v>2.9678340872809302E-7</v>
      </c>
      <c r="J615" s="3">
        <f t="shared" si="120"/>
        <v>967.91731465037856</v>
      </c>
      <c r="M615" s="2">
        <f t="shared" si="113"/>
        <v>18653.986832479881</v>
      </c>
      <c r="N615">
        <v>216.65</v>
      </c>
      <c r="O615" s="1">
        <f t="shared" si="114"/>
        <v>6764.8497131269469</v>
      </c>
    </row>
    <row r="616" spans="1:15" x14ac:dyDescent="0.15">
      <c r="A616" s="2">
        <f t="shared" si="121"/>
        <v>61300</v>
      </c>
      <c r="B616" s="1">
        <f t="shared" si="112"/>
        <v>140.57182670230719</v>
      </c>
      <c r="C616" s="8">
        <f t="shared" si="115"/>
        <v>6.6432810350806795E-2</v>
      </c>
      <c r="D616" s="4">
        <f t="shared" si="116"/>
        <v>2.1006311749386731E-4</v>
      </c>
      <c r="E616" s="8">
        <f t="shared" si="117"/>
        <v>8.8362434876948184E-2</v>
      </c>
      <c r="F616" s="1">
        <v>389.97</v>
      </c>
      <c r="G616" s="1">
        <f t="shared" si="118"/>
        <v>-69.699999999999989</v>
      </c>
      <c r="H616" s="11">
        <f t="shared" si="119"/>
        <v>0.75182186234817816</v>
      </c>
      <c r="I616" s="5">
        <f t="shared" si="122"/>
        <v>2.9678340872809302E-7</v>
      </c>
      <c r="J616" s="3">
        <f t="shared" si="120"/>
        <v>967.91731465037856</v>
      </c>
      <c r="M616" s="2">
        <f t="shared" si="113"/>
        <v>18684.467203121189</v>
      </c>
      <c r="N616">
        <v>216.65</v>
      </c>
      <c r="O616" s="1">
        <f t="shared" si="114"/>
        <v>6732.396105141368</v>
      </c>
    </row>
    <row r="617" spans="1:15" x14ac:dyDescent="0.15">
      <c r="A617" s="2">
        <f t="shared" si="121"/>
        <v>61400</v>
      </c>
      <c r="B617" s="1">
        <f t="shared" si="112"/>
        <v>139.89704821482505</v>
      </c>
      <c r="C617" s="8">
        <f t="shared" si="115"/>
        <v>6.6113916925720717E-2</v>
      </c>
      <c r="D617" s="4">
        <f t="shared" si="116"/>
        <v>2.0905476414153821E-4</v>
      </c>
      <c r="E617" s="8">
        <f t="shared" si="117"/>
        <v>8.7938273993823451E-2</v>
      </c>
      <c r="F617" s="1">
        <v>389.97</v>
      </c>
      <c r="G617" s="1">
        <f t="shared" si="118"/>
        <v>-69.699999999999989</v>
      </c>
      <c r="H617" s="11">
        <f t="shared" si="119"/>
        <v>0.75182186234817816</v>
      </c>
      <c r="I617" s="5">
        <f t="shared" si="122"/>
        <v>2.9678340872809302E-7</v>
      </c>
      <c r="J617" s="3">
        <f t="shared" si="120"/>
        <v>967.91731465037856</v>
      </c>
      <c r="M617" s="2">
        <f t="shared" si="113"/>
        <v>18714.947573762496</v>
      </c>
      <c r="N617">
        <v>216.65</v>
      </c>
      <c r="O617" s="1">
        <f t="shared" si="114"/>
        <v>6700.098189701218</v>
      </c>
    </row>
    <row r="618" spans="1:15" x14ac:dyDescent="0.15">
      <c r="A618" s="2">
        <f t="shared" si="121"/>
        <v>61500</v>
      </c>
      <c r="B618" s="1">
        <f t="shared" si="112"/>
        <v>139.22550882594359</v>
      </c>
      <c r="C618" s="8">
        <f t="shared" si="115"/>
        <v>6.579655426556881E-2</v>
      </c>
      <c r="D618" s="4">
        <f t="shared" si="116"/>
        <v>2.0805125112717651E-4</v>
      </c>
      <c r="E618" s="8">
        <f t="shared" si="117"/>
        <v>8.7516149184682257E-2</v>
      </c>
      <c r="F618" s="1">
        <v>389.97</v>
      </c>
      <c r="G618" s="1">
        <f t="shared" si="118"/>
        <v>-69.699999999999989</v>
      </c>
      <c r="H618" s="11">
        <f t="shared" si="119"/>
        <v>0.75182186234817816</v>
      </c>
      <c r="I618" s="5">
        <f t="shared" si="122"/>
        <v>2.9678340872809302E-7</v>
      </c>
      <c r="J618" s="3">
        <f t="shared" si="120"/>
        <v>967.91731465037856</v>
      </c>
      <c r="M618" s="2">
        <f t="shared" si="113"/>
        <v>18745.427944403804</v>
      </c>
      <c r="N618">
        <v>216.65</v>
      </c>
      <c r="O618" s="1">
        <f t="shared" si="114"/>
        <v>6667.9552198889669</v>
      </c>
    </row>
    <row r="619" spans="1:15" x14ac:dyDescent="0.15">
      <c r="A619" s="2">
        <f t="shared" si="121"/>
        <v>61600</v>
      </c>
      <c r="B619" s="1">
        <f t="shared" si="112"/>
        <v>138.5571929872126</v>
      </c>
      <c r="C619" s="8">
        <f t="shared" si="115"/>
        <v>6.5480715022312189E-2</v>
      </c>
      <c r="D619" s="4">
        <f t="shared" si="116"/>
        <v>2.070525552159989E-4</v>
      </c>
      <c r="E619" s="8">
        <f t="shared" si="117"/>
        <v>8.7096050675881054E-2</v>
      </c>
      <c r="F619" s="1">
        <v>389.97</v>
      </c>
      <c r="G619" s="1">
        <f t="shared" si="118"/>
        <v>-69.699999999999989</v>
      </c>
      <c r="H619" s="11">
        <f t="shared" si="119"/>
        <v>0.75182186234817816</v>
      </c>
      <c r="I619" s="5">
        <f t="shared" si="122"/>
        <v>2.9678340872809302E-7</v>
      </c>
      <c r="J619" s="3">
        <f t="shared" si="120"/>
        <v>967.91731465037856</v>
      </c>
      <c r="M619" s="2">
        <f t="shared" si="113"/>
        <v>18775.908315045112</v>
      </c>
      <c r="N619">
        <v>216.65</v>
      </c>
      <c r="O619" s="1">
        <f t="shared" si="114"/>
        <v>6635.9664523703423</v>
      </c>
    </row>
    <row r="620" spans="1:15" x14ac:dyDescent="0.15">
      <c r="A620" s="2">
        <f t="shared" si="121"/>
        <v>61700</v>
      </c>
      <c r="B620" s="1">
        <f t="shared" si="112"/>
        <v>137.89208522481809</v>
      </c>
      <c r="C620" s="8">
        <f t="shared" si="115"/>
        <v>6.5166391883184349E-2</v>
      </c>
      <c r="D620" s="4">
        <f t="shared" si="116"/>
        <v>2.0605865328475462E-4</v>
      </c>
      <c r="E620" s="8">
        <f t="shared" si="117"/>
        <v>8.6677968740692168E-2</v>
      </c>
      <c r="F620" s="1">
        <v>389.97</v>
      </c>
      <c r="G620" s="1">
        <f t="shared" si="118"/>
        <v>-69.699999999999989</v>
      </c>
      <c r="H620" s="11">
        <f t="shared" si="119"/>
        <v>0.75182186234817816</v>
      </c>
      <c r="I620" s="5">
        <f t="shared" si="122"/>
        <v>2.9678340872809302E-7</v>
      </c>
      <c r="J620" s="3">
        <f t="shared" si="120"/>
        <v>967.91731465037856</v>
      </c>
      <c r="M620" s="2">
        <f t="shared" si="113"/>
        <v>18806.388685686416</v>
      </c>
      <c r="N620">
        <v>216.65</v>
      </c>
      <c r="O620" s="1">
        <f t="shared" si="114"/>
        <v>6604.1311473771266</v>
      </c>
    </row>
    <row r="621" spans="1:15" x14ac:dyDescent="0.15">
      <c r="A621" s="2">
        <f t="shared" si="121"/>
        <v>61800</v>
      </c>
      <c r="B621" s="1">
        <f t="shared" ref="B621:B659" si="123">472.62*EXP(-32.2/1716/389.97*(A621-36100))</f>
        <v>137.2301701392241</v>
      </c>
      <c r="C621" s="8">
        <f t="shared" si="115"/>
        <v>6.4853577570521792E-2</v>
      </c>
      <c r="D621" s="4">
        <f t="shared" si="116"/>
        <v>2.0506952232118999E-4</v>
      </c>
      <c r="E621" s="8">
        <f t="shared" si="117"/>
        <v>8.6261893699078523E-2</v>
      </c>
      <c r="F621" s="1">
        <v>389.97</v>
      </c>
      <c r="G621" s="1">
        <f t="shared" si="118"/>
        <v>-69.699999999999989</v>
      </c>
      <c r="H621" s="11">
        <f t="shared" si="119"/>
        <v>0.75182186234817816</v>
      </c>
      <c r="I621" s="5">
        <f t="shared" si="122"/>
        <v>2.9678340872809302E-7</v>
      </c>
      <c r="J621" s="3">
        <f t="shared" si="120"/>
        <v>967.91731465037856</v>
      </c>
      <c r="M621" s="2">
        <f t="shared" si="113"/>
        <v>18836.869056327723</v>
      </c>
      <c r="N621">
        <v>216.65</v>
      </c>
      <c r="O621" s="1">
        <f t="shared" si="114"/>
        <v>6572.4485686900607</v>
      </c>
    </row>
    <row r="622" spans="1:15" x14ac:dyDescent="0.15">
      <c r="A622" s="2">
        <f t="shared" si="121"/>
        <v>61900</v>
      </c>
      <c r="B622" s="1">
        <f t="shared" si="123"/>
        <v>136.57143240481614</v>
      </c>
      <c r="C622" s="8">
        <f t="shared" si="115"/>
        <v>6.4542264841595531E-2</v>
      </c>
      <c r="D622" s="4">
        <f t="shared" si="116"/>
        <v>2.0408513942351568E-4</v>
      </c>
      <c r="E622" s="8">
        <f t="shared" si="117"/>
        <v>8.5847815917469539E-2</v>
      </c>
      <c r="F622" s="1">
        <v>389.97</v>
      </c>
      <c r="G622" s="1">
        <f t="shared" si="118"/>
        <v>-69.699999999999989</v>
      </c>
      <c r="H622" s="11">
        <f t="shared" si="119"/>
        <v>0.75182186234817816</v>
      </c>
      <c r="I622" s="5">
        <f t="shared" si="122"/>
        <v>2.9678340872809302E-7</v>
      </c>
      <c r="J622" s="3">
        <f t="shared" si="120"/>
        <v>967.91731465037856</v>
      </c>
      <c r="M622" s="2">
        <f t="shared" si="113"/>
        <v>18867.349426969031</v>
      </c>
      <c r="N622">
        <v>216.65</v>
      </c>
      <c r="O622" s="1">
        <f t="shared" si="114"/>
        <v>6540.9179836218145</v>
      </c>
    </row>
    <row r="623" spans="1:15" x14ac:dyDescent="0.15">
      <c r="A623" s="2">
        <f t="shared" si="121"/>
        <v>62000</v>
      </c>
      <c r="B623" s="1">
        <f t="shared" si="123"/>
        <v>135.91585676954645</v>
      </c>
      <c r="C623" s="8">
        <f t="shared" si="115"/>
        <v>6.4232446488443506E-2</v>
      </c>
      <c r="D623" s="4">
        <f t="shared" si="116"/>
        <v>2.0310548179987672E-4</v>
      </c>
      <c r="E623" s="8">
        <f t="shared" si="117"/>
        <v>8.5435725808538199E-2</v>
      </c>
      <c r="F623" s="1">
        <v>389.97</v>
      </c>
      <c r="G623" s="1">
        <f t="shared" si="118"/>
        <v>-69.699999999999989</v>
      </c>
      <c r="H623" s="11">
        <f t="shared" si="119"/>
        <v>0.75182186234817816</v>
      </c>
      <c r="I623" s="5">
        <f t="shared" si="122"/>
        <v>2.9678340872809302E-7</v>
      </c>
      <c r="J623" s="3">
        <f t="shared" si="120"/>
        <v>967.91731465037856</v>
      </c>
      <c r="M623" s="2">
        <f t="shared" si="113"/>
        <v>18897.829797610339</v>
      </c>
      <c r="N623">
        <v>216.65</v>
      </c>
      <c r="O623" s="1">
        <f t="shared" si="114"/>
        <v>6509.5386630000476</v>
      </c>
    </row>
    <row r="624" spans="1:15" x14ac:dyDescent="0.15">
      <c r="A624" s="2">
        <f t="shared" si="121"/>
        <v>62100</v>
      </c>
      <c r="B624" s="1">
        <f t="shared" si="123"/>
        <v>135.26342805458054</v>
      </c>
      <c r="C624" s="8">
        <f t="shared" si="115"/>
        <v>6.3924115337703466E-2</v>
      </c>
      <c r="D624" s="4">
        <f t="shared" si="116"/>
        <v>2.0213052676782401E-4</v>
      </c>
      <c r="E624" s="8">
        <f t="shared" si="117"/>
        <v>8.5025613830978772E-2</v>
      </c>
      <c r="F624" s="1">
        <v>389.97</v>
      </c>
      <c r="G624" s="1">
        <f t="shared" si="118"/>
        <v>-69.699999999999989</v>
      </c>
      <c r="H624" s="11">
        <f t="shared" si="119"/>
        <v>0.75182186234817816</v>
      </c>
      <c r="I624" s="5">
        <f t="shared" si="122"/>
        <v>2.9678340872809302E-7</v>
      </c>
      <c r="J624" s="3">
        <f t="shared" si="120"/>
        <v>967.91731465037856</v>
      </c>
      <c r="M624" s="2">
        <f t="shared" ref="M624:M659" si="124">A624/3.2808</f>
        <v>18928.310168251646</v>
      </c>
      <c r="N624">
        <v>216.65</v>
      </c>
      <c r="O624" s="1">
        <f t="shared" ref="O624:O659" si="125">22631*EXP(-9.81/287/216.65*(M624-11000))</f>
        <v>6478.3098811505361</v>
      </c>
    </row>
    <row r="625" spans="1:15" x14ac:dyDescent="0.15">
      <c r="A625" s="2">
        <f t="shared" si="121"/>
        <v>62200</v>
      </c>
      <c r="B625" s="1">
        <f t="shared" si="123"/>
        <v>134.61413115394618</v>
      </c>
      <c r="C625" s="8">
        <f t="shared" si="115"/>
        <v>6.3617264250447156E-2</v>
      </c>
      <c r="D625" s="4">
        <f t="shared" si="116"/>
        <v>2.0116025175379005E-4</v>
      </c>
      <c r="E625" s="8">
        <f t="shared" si="117"/>
        <v>8.4617470489286195E-2</v>
      </c>
      <c r="F625" s="1">
        <v>389.97</v>
      </c>
      <c r="G625" s="1">
        <f t="shared" si="118"/>
        <v>-69.699999999999989</v>
      </c>
      <c r="H625" s="11">
        <f t="shared" si="119"/>
        <v>0.75182186234817816</v>
      </c>
      <c r="I625" s="5">
        <f t="shared" si="122"/>
        <v>2.9678340872809302E-7</v>
      </c>
      <c r="J625" s="3">
        <f t="shared" si="120"/>
        <v>967.91731465037856</v>
      </c>
      <c r="M625" s="2">
        <f t="shared" si="124"/>
        <v>18958.79053889295</v>
      </c>
      <c r="N625">
        <v>216.65</v>
      </c>
      <c r="O625" s="1">
        <f t="shared" si="125"/>
        <v>6447.2309158804037</v>
      </c>
    </row>
    <row r="626" spans="1:15" x14ac:dyDescent="0.15">
      <c r="A626" s="2">
        <f t="shared" si="121"/>
        <v>62300</v>
      </c>
      <c r="B626" s="1">
        <f t="shared" si="123"/>
        <v>133.9679510341833</v>
      </c>
      <c r="C626" s="8">
        <f t="shared" si="115"/>
        <v>6.3311886122014799E-2</v>
      </c>
      <c r="D626" s="4">
        <f t="shared" si="116"/>
        <v>2.0019463429256571E-4</v>
      </c>
      <c r="E626" s="8">
        <f t="shared" si="117"/>
        <v>8.4211286333536098E-2</v>
      </c>
      <c r="F626" s="1">
        <v>389.97</v>
      </c>
      <c r="G626" s="1">
        <f t="shared" si="118"/>
        <v>-69.699999999999989</v>
      </c>
      <c r="H626" s="11">
        <f t="shared" si="119"/>
        <v>0.75182186234817816</v>
      </c>
      <c r="I626" s="5">
        <f t="shared" si="122"/>
        <v>2.9678340872809302E-7</v>
      </c>
      <c r="J626" s="3">
        <f t="shared" si="120"/>
        <v>967.91731465037856</v>
      </c>
      <c r="M626" s="2">
        <f t="shared" si="124"/>
        <v>18989.270909534258</v>
      </c>
      <c r="N626">
        <v>216.65</v>
      </c>
      <c r="O626" s="1">
        <f t="shared" si="125"/>
        <v>6416.3010484614024</v>
      </c>
    </row>
    <row r="627" spans="1:15" x14ac:dyDescent="0.15">
      <c r="A627" s="2">
        <f t="shared" si="121"/>
        <v>62400</v>
      </c>
      <c r="B627" s="1">
        <f t="shared" si="123"/>
        <v>133.32487273399613</v>
      </c>
      <c r="C627" s="8">
        <f t="shared" si="115"/>
        <v>6.3007973881850726E-2</v>
      </c>
      <c r="D627" s="4">
        <f t="shared" si="116"/>
        <v>1.9923365202678033E-4</v>
      </c>
      <c r="E627" s="8">
        <f t="shared" si="117"/>
        <v>8.3807051959166018E-2</v>
      </c>
      <c r="F627" s="1">
        <v>389.97</v>
      </c>
      <c r="G627" s="1">
        <f t="shared" si="118"/>
        <v>-69.699999999999989</v>
      </c>
      <c r="H627" s="11">
        <f t="shared" si="119"/>
        <v>0.75182186234817816</v>
      </c>
      <c r="I627" s="5">
        <f t="shared" si="122"/>
        <v>2.9678340872809302E-7</v>
      </c>
      <c r="J627" s="3">
        <f t="shared" si="120"/>
        <v>967.91731465037856</v>
      </c>
      <c r="M627" s="2">
        <f t="shared" si="124"/>
        <v>19019.751280175566</v>
      </c>
      <c r="N627">
        <v>216.65</v>
      </c>
      <c r="O627" s="1">
        <f t="shared" si="125"/>
        <v>6385.5195636133121</v>
      </c>
    </row>
    <row r="628" spans="1:15" x14ac:dyDescent="0.15">
      <c r="A628" s="2">
        <f t="shared" si="121"/>
        <v>62500</v>
      </c>
      <c r="B628" s="1">
        <f t="shared" si="123"/>
        <v>132.68488136390661</v>
      </c>
      <c r="C628" s="8">
        <f t="shared" si="115"/>
        <v>6.2705520493339606E-2</v>
      </c>
      <c r="D628" s="4">
        <f t="shared" si="116"/>
        <v>1.9827728270638384E-4</v>
      </c>
      <c r="E628" s="8">
        <f t="shared" si="117"/>
        <v>8.3404758006757576E-2</v>
      </c>
      <c r="F628" s="1">
        <v>389.97</v>
      </c>
      <c r="G628" s="1">
        <f t="shared" si="118"/>
        <v>-69.699999999999989</v>
      </c>
      <c r="H628" s="11">
        <f t="shared" si="119"/>
        <v>0.75182186234817816</v>
      </c>
      <c r="I628" s="5">
        <f t="shared" si="122"/>
        <v>2.9678340872809302E-7</v>
      </c>
      <c r="J628" s="3">
        <f t="shared" si="120"/>
        <v>967.91731465037856</v>
      </c>
      <c r="M628" s="2">
        <f t="shared" si="124"/>
        <v>19050.231650816873</v>
      </c>
      <c r="N628">
        <v>216.65</v>
      </c>
      <c r="O628" s="1">
        <f t="shared" si="125"/>
        <v>6354.8857494873855</v>
      </c>
    </row>
    <row r="629" spans="1:15" x14ac:dyDescent="0.15">
      <c r="A629" s="2">
        <f t="shared" si="121"/>
        <v>62600</v>
      </c>
      <c r="B629" s="1">
        <f t="shared" si="123"/>
        <v>132.04796210590987</v>
      </c>
      <c r="C629" s="8">
        <f t="shared" si="115"/>
        <v>6.2404518953643608E-2</v>
      </c>
      <c r="D629" s="4">
        <f t="shared" si="116"/>
        <v>1.9732550418813201E-4</v>
      </c>
      <c r="E629" s="8">
        <f t="shared" si="117"/>
        <v>8.3004395161819983E-2</v>
      </c>
      <c r="F629" s="1">
        <v>389.97</v>
      </c>
      <c r="G629" s="1">
        <f t="shared" si="118"/>
        <v>-69.699999999999989</v>
      </c>
      <c r="H629" s="11">
        <f t="shared" si="119"/>
        <v>0.75182186234817816</v>
      </c>
      <c r="I629" s="5">
        <f t="shared" si="122"/>
        <v>2.9678340872809302E-7</v>
      </c>
      <c r="J629" s="3">
        <f t="shared" si="120"/>
        <v>967.91731465037856</v>
      </c>
      <c r="M629" s="2">
        <f t="shared" si="124"/>
        <v>19080.712021458181</v>
      </c>
      <c r="N629">
        <v>216.65</v>
      </c>
      <c r="O629" s="1">
        <f t="shared" si="125"/>
        <v>6324.3988976498949</v>
      </c>
    </row>
    <row r="630" spans="1:15" x14ac:dyDescent="0.15">
      <c r="A630" s="2">
        <f t="shared" si="121"/>
        <v>62700</v>
      </c>
      <c r="B630" s="1">
        <f t="shared" si="123"/>
        <v>131.41410021313084</v>
      </c>
      <c r="C630" s="8">
        <f t="shared" si="115"/>
        <v>6.2104962293540095E-2</v>
      </c>
      <c r="D630" s="4">
        <f t="shared" si="116"/>
        <v>1.9637829443507315E-4</v>
      </c>
      <c r="E630" s="8">
        <f t="shared" si="117"/>
        <v>8.2605954154574057E-2</v>
      </c>
      <c r="F630" s="1">
        <v>389.97</v>
      </c>
      <c r="G630" s="1">
        <f t="shared" si="118"/>
        <v>-69.699999999999989</v>
      </c>
      <c r="H630" s="11">
        <f t="shared" si="119"/>
        <v>0.75182186234817816</v>
      </c>
      <c r="I630" s="5">
        <f t="shared" si="122"/>
        <v>2.9678340872809302E-7</v>
      </c>
      <c r="J630" s="3">
        <f t="shared" si="120"/>
        <v>967.91731465037856</v>
      </c>
      <c r="M630" s="2">
        <f t="shared" si="124"/>
        <v>19111.192392099489</v>
      </c>
      <c r="N630">
        <v>216.65</v>
      </c>
      <c r="O630" s="1">
        <f t="shared" si="125"/>
        <v>6294.0583030657344</v>
      </c>
    </row>
    <row r="631" spans="1:15" x14ac:dyDescent="0.15">
      <c r="A631" s="2">
        <f t="shared" si="121"/>
        <v>62800</v>
      </c>
      <c r="B631" s="1">
        <f t="shared" si="123"/>
        <v>130.78328100948323</v>
      </c>
      <c r="C631" s="8">
        <f t="shared" si="115"/>
        <v>6.1806843577260503E-2</v>
      </c>
      <c r="D631" s="4">
        <f t="shared" si="116"/>
        <v>1.9543563151603859E-4</v>
      </c>
      <c r="E631" s="8">
        <f t="shared" si="117"/>
        <v>8.2209425759737983E-2</v>
      </c>
      <c r="F631" s="1">
        <v>389.97</v>
      </c>
      <c r="G631" s="1">
        <f t="shared" si="118"/>
        <v>-69.699999999999989</v>
      </c>
      <c r="H631" s="11">
        <f t="shared" si="119"/>
        <v>0.75182186234817816</v>
      </c>
      <c r="I631" s="5">
        <f t="shared" si="122"/>
        <v>2.9678340872809302E-7</v>
      </c>
      <c r="J631" s="3">
        <f t="shared" si="120"/>
        <v>967.91731465037856</v>
      </c>
      <c r="M631" s="2">
        <f t="shared" si="124"/>
        <v>19141.672762740793</v>
      </c>
      <c r="N631">
        <v>216.65</v>
      </c>
      <c r="O631" s="1">
        <f t="shared" si="125"/>
        <v>6263.8632640821361</v>
      </c>
    </row>
    <row r="632" spans="1:15" x14ac:dyDescent="0.15">
      <c r="A632" s="2">
        <f t="shared" si="121"/>
        <v>62900</v>
      </c>
      <c r="B632" s="1">
        <f t="shared" si="123"/>
        <v>130.15548988932926</v>
      </c>
      <c r="C632" s="8">
        <f t="shared" si="115"/>
        <v>6.1510155902329521E-2</v>
      </c>
      <c r="D632" s="4">
        <f t="shared" si="116"/>
        <v>1.9449749360513424E-4</v>
      </c>
      <c r="E632" s="8">
        <f t="shared" si="117"/>
        <v>8.1814800796313356E-2</v>
      </c>
      <c r="F632" s="1">
        <v>389.97</v>
      </c>
      <c r="G632" s="1">
        <f t="shared" si="118"/>
        <v>-69.699999999999989</v>
      </c>
      <c r="H632" s="11">
        <f t="shared" si="119"/>
        <v>0.75182186234817816</v>
      </c>
      <c r="I632" s="5">
        <f t="shared" si="122"/>
        <v>2.9678340872809302E-7</v>
      </c>
      <c r="J632" s="3">
        <f t="shared" si="120"/>
        <v>967.91731465037856</v>
      </c>
      <c r="M632" s="2">
        <f t="shared" si="124"/>
        <v>19172.1531333821</v>
      </c>
      <c r="N632">
        <v>216.65</v>
      </c>
      <c r="O632" s="1">
        <f t="shared" si="125"/>
        <v>6233.8130824124219</v>
      </c>
    </row>
    <row r="633" spans="1:15" x14ac:dyDescent="0.15">
      <c r="A633" s="2">
        <f t="shared" si="121"/>
        <v>63000</v>
      </c>
      <c r="B633" s="1">
        <f t="shared" si="123"/>
        <v>129.53071231714188</v>
      </c>
      <c r="C633" s="8">
        <f t="shared" si="115"/>
        <v>6.1214892399405425E-2</v>
      </c>
      <c r="D633" s="4">
        <f t="shared" si="116"/>
        <v>1.9356385898123578E-4</v>
      </c>
      <c r="E633" s="8">
        <f t="shared" si="117"/>
        <v>8.1422070127372861E-2</v>
      </c>
      <c r="F633" s="1">
        <v>389.97</v>
      </c>
      <c r="G633" s="1">
        <f t="shared" si="118"/>
        <v>-69.699999999999989</v>
      </c>
      <c r="H633" s="11">
        <f t="shared" si="119"/>
        <v>0.75182186234817816</v>
      </c>
      <c r="I633" s="5">
        <f t="shared" si="122"/>
        <v>2.9678340872809302E-7</v>
      </c>
      <c r="J633" s="3">
        <f t="shared" si="120"/>
        <v>967.91731465037856</v>
      </c>
      <c r="M633" s="2">
        <f t="shared" si="124"/>
        <v>19202.633504023408</v>
      </c>
      <c r="N633">
        <v>216.65</v>
      </c>
      <c r="O633" s="1">
        <f t="shared" si="125"/>
        <v>6203.9070631198701</v>
      </c>
    </row>
    <row r="634" spans="1:15" x14ac:dyDescent="0.15">
      <c r="A634" s="2">
        <f t="shared" si="121"/>
        <v>63100</v>
      </c>
      <c r="B634" s="1">
        <f t="shared" si="123"/>
        <v>128.90893382716786</v>
      </c>
      <c r="C634" s="8">
        <f t="shared" si="115"/>
        <v>6.0921046232120912E-2</v>
      </c>
      <c r="D634" s="4">
        <f t="shared" si="116"/>
        <v>1.9263470602748513E-4</v>
      </c>
      <c r="E634" s="8">
        <f t="shared" si="117"/>
        <v>8.1031224659848494E-2</v>
      </c>
      <c r="F634" s="1">
        <v>389.97</v>
      </c>
      <c r="G634" s="1">
        <f t="shared" si="118"/>
        <v>-69.699999999999989</v>
      </c>
      <c r="H634" s="11">
        <f t="shared" si="119"/>
        <v>0.75182186234817816</v>
      </c>
      <c r="I634" s="5">
        <f t="shared" si="122"/>
        <v>2.9678340872809302E-7</v>
      </c>
      <c r="J634" s="3">
        <f t="shared" si="120"/>
        <v>967.91731465037856</v>
      </c>
      <c r="M634" s="2">
        <f t="shared" si="124"/>
        <v>19233.113874664716</v>
      </c>
      <c r="N634">
        <v>216.65</v>
      </c>
      <c r="O634" s="1">
        <f t="shared" si="125"/>
        <v>6174.1445146016431</v>
      </c>
    </row>
    <row r="635" spans="1:15" x14ac:dyDescent="0.15">
      <c r="A635" s="2">
        <f t="shared" si="121"/>
        <v>63200</v>
      </c>
      <c r="B635" s="1">
        <f t="shared" si="123"/>
        <v>128.29014002309327</v>
      </c>
      <c r="C635" s="8">
        <f t="shared" si="115"/>
        <v>6.0628610596924988E-2</v>
      </c>
      <c r="D635" s="4">
        <f t="shared" si="116"/>
        <v>1.9171001323079072E-4</v>
      </c>
      <c r="E635" s="8">
        <f t="shared" si="117"/>
        <v>8.0642255344321331E-2</v>
      </c>
      <c r="F635" s="1">
        <v>389.97</v>
      </c>
      <c r="G635" s="1">
        <f t="shared" si="118"/>
        <v>-69.699999999999989</v>
      </c>
      <c r="H635" s="11">
        <f t="shared" si="119"/>
        <v>0.75182186234817816</v>
      </c>
      <c r="I635" s="5">
        <f t="shared" si="122"/>
        <v>2.9678340872809302E-7</v>
      </c>
      <c r="J635" s="3">
        <f t="shared" si="120"/>
        <v>967.91731465037856</v>
      </c>
      <c r="M635" s="2">
        <f t="shared" si="124"/>
        <v>19263.594245306023</v>
      </c>
      <c r="N635">
        <v>216.65</v>
      </c>
      <c r="O635" s="1">
        <f t="shared" si="125"/>
        <v>6144.5247485727868</v>
      </c>
    </row>
    <row r="636" spans="1:15" x14ac:dyDescent="0.15">
      <c r="A636" s="2">
        <f t="shared" si="121"/>
        <v>63300</v>
      </c>
      <c r="B636" s="1">
        <f t="shared" si="123"/>
        <v>127.67431657770987</v>
      </c>
      <c r="C636" s="8">
        <f t="shared" si="115"/>
        <v>6.0337578722925271E-2</v>
      </c>
      <c r="D636" s="4">
        <f t="shared" si="116"/>
        <v>1.9078975918132885E-4</v>
      </c>
      <c r="E636" s="8">
        <f t="shared" si="117"/>
        <v>8.0255153174811744E-2</v>
      </c>
      <c r="F636" s="1">
        <v>389.97</v>
      </c>
      <c r="G636" s="1">
        <f t="shared" si="118"/>
        <v>-69.699999999999989</v>
      </c>
      <c r="H636" s="11">
        <f t="shared" si="119"/>
        <v>0.75182186234817816</v>
      </c>
      <c r="I636" s="5">
        <f t="shared" si="122"/>
        <v>2.9678340872809302E-7</v>
      </c>
      <c r="J636" s="3">
        <f t="shared" si="120"/>
        <v>967.91731465037856</v>
      </c>
      <c r="M636" s="2">
        <f t="shared" si="124"/>
        <v>19294.074615947327</v>
      </c>
      <c r="N636">
        <v>216.65</v>
      </c>
      <c r="O636" s="1">
        <f t="shared" si="125"/>
        <v>6115.0470800503226</v>
      </c>
    </row>
    <row r="637" spans="1:15" x14ac:dyDescent="0.15">
      <c r="A637" s="2">
        <f t="shared" si="121"/>
        <v>63400</v>
      </c>
      <c r="B637" s="1">
        <f t="shared" si="123"/>
        <v>127.0614492325834</v>
      </c>
      <c r="C637" s="8">
        <f t="shared" si="115"/>
        <v>6.0047943871731284E-2</v>
      </c>
      <c r="D637" s="4">
        <f t="shared" si="116"/>
        <v>1.8987392257204799E-4</v>
      </c>
      <c r="E637" s="8">
        <f t="shared" si="117"/>
        <v>7.9869909188570953E-2</v>
      </c>
      <c r="F637" s="1">
        <v>389.97</v>
      </c>
      <c r="G637" s="1">
        <f t="shared" si="118"/>
        <v>-69.699999999999989</v>
      </c>
      <c r="H637" s="11">
        <f t="shared" si="119"/>
        <v>0.75182186234817816</v>
      </c>
      <c r="I637" s="5">
        <f t="shared" si="122"/>
        <v>2.9678340872809302E-7</v>
      </c>
      <c r="J637" s="3">
        <f t="shared" si="120"/>
        <v>967.91731465037856</v>
      </c>
      <c r="M637" s="2">
        <f t="shared" si="124"/>
        <v>19324.554986588635</v>
      </c>
      <c r="N637">
        <v>216.65</v>
      </c>
      <c r="O637" s="1">
        <f t="shared" si="125"/>
        <v>6085.7108273373879</v>
      </c>
    </row>
    <row r="638" spans="1:15" x14ac:dyDescent="0.15">
      <c r="A638" s="2">
        <f t="shared" si="121"/>
        <v>63500</v>
      </c>
      <c r="B638" s="1">
        <f t="shared" si="123"/>
        <v>126.45152379772351</v>
      </c>
      <c r="C638" s="8">
        <f t="shared" si="115"/>
        <v>5.9759699337298446E-2</v>
      </c>
      <c r="D638" s="4">
        <f t="shared" si="116"/>
        <v>1.8896248219817563E-4</v>
      </c>
      <c r="E638" s="8">
        <f t="shared" si="117"/>
        <v>7.9486514465873528E-2</v>
      </c>
      <c r="F638" s="1">
        <v>389.97</v>
      </c>
      <c r="G638" s="1">
        <f t="shared" si="118"/>
        <v>-69.699999999999989</v>
      </c>
      <c r="H638" s="11">
        <f t="shared" si="119"/>
        <v>0.75182186234817816</v>
      </c>
      <c r="I638" s="5">
        <f t="shared" si="122"/>
        <v>2.9678340872809302E-7</v>
      </c>
      <c r="J638" s="3">
        <f t="shared" si="120"/>
        <v>967.91731465037856</v>
      </c>
      <c r="M638" s="2">
        <f t="shared" si="124"/>
        <v>19355.035357229943</v>
      </c>
      <c r="N638">
        <v>216.65</v>
      </c>
      <c r="O638" s="1">
        <f t="shared" si="125"/>
        <v>6056.5153120074983</v>
      </c>
    </row>
    <row r="639" spans="1:15" x14ac:dyDescent="0.15">
      <c r="A639" s="2">
        <f t="shared" si="121"/>
        <v>63600</v>
      </c>
      <c r="B639" s="1">
        <f t="shared" si="123"/>
        <v>125.84452615125529</v>
      </c>
      <c r="C639" s="8">
        <f t="shared" si="115"/>
        <v>5.9472838445772822E-2</v>
      </c>
      <c r="D639" s="4">
        <f t="shared" si="116"/>
        <v>1.8805541695672738E-4</v>
      </c>
      <c r="E639" s="8">
        <f t="shared" si="117"/>
        <v>7.9104960129810928E-2</v>
      </c>
      <c r="F639" s="1">
        <v>389.97</v>
      </c>
      <c r="G639" s="1">
        <f t="shared" si="118"/>
        <v>-69.699999999999989</v>
      </c>
      <c r="H639" s="11">
        <f t="shared" si="119"/>
        <v>0.75182186234817816</v>
      </c>
      <c r="I639" s="5">
        <f t="shared" si="122"/>
        <v>2.9678340872809302E-7</v>
      </c>
      <c r="J639" s="3">
        <f t="shared" si="120"/>
        <v>967.91731465037856</v>
      </c>
      <c r="M639" s="2">
        <f t="shared" si="124"/>
        <v>19385.51572787125</v>
      </c>
      <c r="N639">
        <v>216.65</v>
      </c>
      <c r="O639" s="1">
        <f t="shared" si="125"/>
        <v>6027.4598588888375</v>
      </c>
    </row>
    <row r="640" spans="1:15" x14ac:dyDescent="0.15">
      <c r="A640" s="2">
        <f t="shared" si="121"/>
        <v>63700</v>
      </c>
      <c r="B640" s="1">
        <f t="shared" si="123"/>
        <v>125.24044223909216</v>
      </c>
      <c r="C640" s="8">
        <f t="shared" si="115"/>
        <v>5.9187354555336559E-2</v>
      </c>
      <c r="D640" s="4">
        <f t="shared" si="116"/>
        <v>1.87152705846018E-4</v>
      </c>
      <c r="E640" s="8">
        <f t="shared" si="117"/>
        <v>7.8725237346085775E-2</v>
      </c>
      <c r="F640" s="1">
        <v>389.97</v>
      </c>
      <c r="G640" s="1">
        <f t="shared" si="118"/>
        <v>-69.699999999999989</v>
      </c>
      <c r="H640" s="11">
        <f t="shared" si="119"/>
        <v>0.75182186234817816</v>
      </c>
      <c r="I640" s="5">
        <f t="shared" si="122"/>
        <v>2.9678340872809302E-7</v>
      </c>
      <c r="J640" s="3">
        <f t="shared" si="120"/>
        <v>967.91731465037856</v>
      </c>
      <c r="M640" s="2">
        <f t="shared" si="124"/>
        <v>19415.996098512558</v>
      </c>
      <c r="N640">
        <v>216.65</v>
      </c>
      <c r="O640" s="1">
        <f t="shared" si="125"/>
        <v>5998.5437960486524</v>
      </c>
    </row>
    <row r="641" spans="1:15" x14ac:dyDescent="0.15">
      <c r="A641" s="2">
        <f t="shared" si="121"/>
        <v>63800</v>
      </c>
      <c r="B641" s="1">
        <f t="shared" si="123"/>
        <v>124.6392580746105</v>
      </c>
      <c r="C641" s="8">
        <f t="shared" si="115"/>
        <v>5.8903241056054108E-2</v>
      </c>
      <c r="D641" s="4">
        <f t="shared" si="116"/>
        <v>1.8625432796517562E-4</v>
      </c>
      <c r="E641" s="8">
        <f t="shared" si="117"/>
        <v>7.8347337322807561E-2</v>
      </c>
      <c r="F641" s="1">
        <v>389.97</v>
      </c>
      <c r="G641" s="1">
        <f t="shared" si="118"/>
        <v>-69.699999999999989</v>
      </c>
      <c r="H641" s="11">
        <f t="shared" si="119"/>
        <v>0.75182186234817816</v>
      </c>
      <c r="I641" s="5">
        <f t="shared" si="122"/>
        <v>2.9678340872809302E-7</v>
      </c>
      <c r="J641" s="3">
        <f t="shared" si="120"/>
        <v>967.91731465037856</v>
      </c>
      <c r="M641" s="2">
        <f t="shared" si="124"/>
        <v>19446.476469153866</v>
      </c>
      <c r="N641">
        <v>216.65</v>
      </c>
      <c r="O641" s="1">
        <f t="shared" si="125"/>
        <v>5969.7664547777104</v>
      </c>
    </row>
    <row r="642" spans="1:15" x14ac:dyDescent="0.15">
      <c r="A642" s="2">
        <f t="shared" si="121"/>
        <v>63900</v>
      </c>
      <c r="B642" s="1">
        <f t="shared" si="123"/>
        <v>124.04095973832584</v>
      </c>
      <c r="C642" s="8">
        <f t="shared" si="115"/>
        <v>5.8620491369719203E-2</v>
      </c>
      <c r="D642" s="4">
        <f t="shared" si="116"/>
        <v>1.8536026251365732E-4</v>
      </c>
      <c r="E642" s="8">
        <f t="shared" si="117"/>
        <v>7.7971251310288869E-2</v>
      </c>
      <c r="F642" s="1">
        <v>389.97</v>
      </c>
      <c r="G642" s="1">
        <f t="shared" si="118"/>
        <v>-69.699999999999989</v>
      </c>
      <c r="H642" s="11">
        <f t="shared" si="119"/>
        <v>0.75182186234817816</v>
      </c>
      <c r="I642" s="5">
        <f t="shared" si="122"/>
        <v>2.9678340872809302E-7</v>
      </c>
      <c r="J642" s="3">
        <f t="shared" si="120"/>
        <v>967.91731465037856</v>
      </c>
      <c r="M642" s="2">
        <f t="shared" si="124"/>
        <v>19476.95683979517</v>
      </c>
      <c r="N642">
        <v>216.65</v>
      </c>
      <c r="O642" s="1">
        <f t="shared" si="125"/>
        <v>5941.1271695748419</v>
      </c>
    </row>
    <row r="643" spans="1:15" x14ac:dyDescent="0.15">
      <c r="A643" s="2">
        <f t="shared" si="121"/>
        <v>64000</v>
      </c>
      <c r="B643" s="1">
        <f t="shared" si="123"/>
        <v>123.44553337757068</v>
      </c>
      <c r="C643" s="8">
        <f t="shared" si="115"/>
        <v>5.8339098949702593E-2</v>
      </c>
      <c r="D643" s="4">
        <f t="shared" si="116"/>
        <v>1.8447048879076806E-4</v>
      </c>
      <c r="E643" s="8">
        <f t="shared" si="117"/>
        <v>7.759697060084296E-2</v>
      </c>
      <c r="F643" s="1">
        <v>389.97</v>
      </c>
      <c r="G643" s="1">
        <f t="shared" si="118"/>
        <v>-69.699999999999989</v>
      </c>
      <c r="H643" s="11">
        <f t="shared" si="119"/>
        <v>0.75182186234817816</v>
      </c>
      <c r="I643" s="5">
        <f t="shared" si="122"/>
        <v>2.9678340872809302E-7</v>
      </c>
      <c r="J643" s="3">
        <f t="shared" si="120"/>
        <v>967.91731465037856</v>
      </c>
      <c r="M643" s="2">
        <f t="shared" si="124"/>
        <v>19507.437210436477</v>
      </c>
      <c r="N643">
        <v>216.65</v>
      </c>
      <c r="O643" s="1">
        <f t="shared" si="125"/>
        <v>5912.6252781315306</v>
      </c>
    </row>
    <row r="644" spans="1:15" x14ac:dyDescent="0.15">
      <c r="A644" s="2">
        <f t="shared" si="121"/>
        <v>64100</v>
      </c>
      <c r="B644" s="1">
        <f t="shared" si="123"/>
        <v>122.85296520617354</v>
      </c>
      <c r="C644" s="8">
        <f t="shared" ref="C644:C659" si="126">B644/B$3</f>
        <v>5.8059057280800346E-2</v>
      </c>
      <c r="D644" s="4">
        <f t="shared" ref="D644:D659" si="127">B644/1716/F644</f>
        <v>1.8358498619518089E-4</v>
      </c>
      <c r="E644" s="8">
        <f t="shared" ref="E644:E659" si="128">D644/D$3</f>
        <v>7.7224486528582048E-2</v>
      </c>
      <c r="F644" s="1">
        <v>389.97</v>
      </c>
      <c r="G644" s="1">
        <f t="shared" ref="G644:G659" si="129">F644-459.67</f>
        <v>-69.699999999999989</v>
      </c>
      <c r="H644" s="11">
        <f t="shared" ref="H644:H659" si="130">F644/F$3</f>
        <v>0.75182186234817816</v>
      </c>
      <c r="I644" s="5">
        <f t="shared" si="122"/>
        <v>2.9678340872809302E-7</v>
      </c>
      <c r="J644" s="3">
        <f t="shared" ref="J644:J659" si="131">(1.4*1716*F644)^0.5</f>
        <v>967.91731465037856</v>
      </c>
      <c r="M644" s="2">
        <f t="shared" si="124"/>
        <v>19537.917581077785</v>
      </c>
      <c r="N644">
        <v>216.65</v>
      </c>
      <c r="O644" s="1">
        <f t="shared" si="125"/>
        <v>5884.2601213166263</v>
      </c>
    </row>
    <row r="645" spans="1:15" x14ac:dyDescent="0.15">
      <c r="A645" s="2">
        <f t="shared" ref="A645:A659" si="132">A644+100</f>
        <v>64200</v>
      </c>
      <c r="B645" s="1">
        <f t="shared" si="123"/>
        <v>122.26324150413988</v>
      </c>
      <c r="C645" s="8">
        <f t="shared" si="126"/>
        <v>5.7780359879083122E-2</v>
      </c>
      <c r="D645" s="4">
        <f t="shared" si="127"/>
        <v>1.8270373422446022E-4</v>
      </c>
      <c r="E645" s="8">
        <f t="shared" si="128"/>
        <v>7.6853790469216643E-2</v>
      </c>
      <c r="F645" s="1">
        <v>389.97</v>
      </c>
      <c r="G645" s="1">
        <f t="shared" si="129"/>
        <v>-69.699999999999989</v>
      </c>
      <c r="H645" s="11">
        <f t="shared" si="130"/>
        <v>0.75182186234817816</v>
      </c>
      <c r="I645" s="5">
        <f t="shared" ref="I645:I659" si="133">I$3*(F645/F$3)^1.5*((F$3+199.8)/(F645+199.8))</f>
        <v>2.9678340872809302E-7</v>
      </c>
      <c r="J645" s="3">
        <f t="shared" si="131"/>
        <v>967.91731465037856</v>
      </c>
      <c r="M645" s="2">
        <f t="shared" si="124"/>
        <v>19568.397951719093</v>
      </c>
      <c r="N645">
        <v>216.65</v>
      </c>
      <c r="O645" s="1">
        <f t="shared" si="125"/>
        <v>5856.0310431610815</v>
      </c>
    </row>
    <row r="646" spans="1:15" x14ac:dyDescent="0.15">
      <c r="A646" s="2">
        <f t="shared" si="132"/>
        <v>64300</v>
      </c>
      <c r="B646" s="1">
        <f t="shared" si="123"/>
        <v>121.67634861733445</v>
      </c>
      <c r="C646" s="8">
        <f t="shared" si="126"/>
        <v>5.7503000291745959E-2</v>
      </c>
      <c r="D646" s="4">
        <f t="shared" si="127"/>
        <v>1.8182671247458706E-4</v>
      </c>
      <c r="E646" s="8">
        <f t="shared" si="128"/>
        <v>7.6484873839855971E-2</v>
      </c>
      <c r="F646" s="1">
        <v>389.97</v>
      </c>
      <c r="G646" s="1">
        <f t="shared" si="129"/>
        <v>-69.699999999999989</v>
      </c>
      <c r="H646" s="11">
        <f t="shared" si="130"/>
        <v>0.75182186234817816</v>
      </c>
      <c r="I646" s="5">
        <f t="shared" si="133"/>
        <v>2.9678340872809302E-7</v>
      </c>
      <c r="J646" s="3">
        <f t="shared" si="131"/>
        <v>967.91731465037856</v>
      </c>
      <c r="M646" s="2">
        <f t="shared" si="124"/>
        <v>19598.8783223604</v>
      </c>
      <c r="N646">
        <v>216.65</v>
      </c>
      <c r="O646" s="1">
        <f t="shared" si="125"/>
        <v>5827.9373908427824</v>
      </c>
    </row>
    <row r="647" spans="1:15" x14ac:dyDescent="0.15">
      <c r="A647" s="2">
        <f t="shared" si="132"/>
        <v>64400</v>
      </c>
      <c r="B647" s="1">
        <f t="shared" si="123"/>
        <v>121.09227295716519</v>
      </c>
      <c r="C647" s="8">
        <f t="shared" si="126"/>
        <v>5.7226972096958977E-2</v>
      </c>
      <c r="D647" s="4">
        <f t="shared" si="127"/>
        <v>1.8095390063948674E-4</v>
      </c>
      <c r="E647" s="8">
        <f t="shared" si="128"/>
        <v>7.6117728098809193E-2</v>
      </c>
      <c r="F647" s="1">
        <v>389.97</v>
      </c>
      <c r="G647" s="1">
        <f t="shared" si="129"/>
        <v>-69.699999999999989</v>
      </c>
      <c r="H647" s="11">
        <f t="shared" si="130"/>
        <v>0.75182186234817816</v>
      </c>
      <c r="I647" s="5">
        <f t="shared" si="133"/>
        <v>2.9678340872809302E-7</v>
      </c>
      <c r="J647" s="3">
        <f t="shared" si="131"/>
        <v>967.91731465037856</v>
      </c>
      <c r="M647" s="2">
        <f t="shared" si="124"/>
        <v>19629.358693001705</v>
      </c>
      <c r="N647">
        <v>216.65</v>
      </c>
      <c r="O647" s="1">
        <f t="shared" si="125"/>
        <v>5799.9785146714648</v>
      </c>
    </row>
    <row r="648" spans="1:15" x14ac:dyDescent="0.15">
      <c r="A648" s="2">
        <f t="shared" si="132"/>
        <v>64500</v>
      </c>
      <c r="B648" s="1">
        <f t="shared" si="123"/>
        <v>120.51100100026837</v>
      </c>
      <c r="C648" s="8">
        <f t="shared" si="126"/>
        <v>5.695226890371851E-2</v>
      </c>
      <c r="D648" s="4">
        <f t="shared" si="127"/>
        <v>1.8008527851055839E-4</v>
      </c>
      <c r="E648" s="8">
        <f t="shared" si="128"/>
        <v>7.575234474538757E-2</v>
      </c>
      <c r="F648" s="1">
        <v>389.97</v>
      </c>
      <c r="G648" s="1">
        <f t="shared" si="129"/>
        <v>-69.699999999999989</v>
      </c>
      <c r="H648" s="11">
        <f t="shared" si="130"/>
        <v>0.75182186234817816</v>
      </c>
      <c r="I648" s="5">
        <f t="shared" si="133"/>
        <v>2.9678340872809302E-7</v>
      </c>
      <c r="J648" s="3">
        <f t="shared" si="131"/>
        <v>967.91731465037856</v>
      </c>
      <c r="M648" s="2">
        <f t="shared" si="124"/>
        <v>19659.839063643012</v>
      </c>
      <c r="N648">
        <v>216.65</v>
      </c>
      <c r="O648" s="1">
        <f t="shared" si="125"/>
        <v>5772.1537680736701</v>
      </c>
    </row>
    <row r="649" spans="1:15" x14ac:dyDescent="0.15">
      <c r="A649" s="2">
        <f t="shared" si="132"/>
        <v>64600</v>
      </c>
      <c r="B649" s="1">
        <f t="shared" si="123"/>
        <v>119.93251928819581</v>
      </c>
      <c r="C649" s="8">
        <f t="shared" si="126"/>
        <v>5.6678884351699342E-2</v>
      </c>
      <c r="D649" s="4">
        <f t="shared" si="127"/>
        <v>1.7922082597620742E-4</v>
      </c>
      <c r="E649" s="8">
        <f t="shared" si="128"/>
        <v>7.5388715319707783E-2</v>
      </c>
      <c r="F649" s="1">
        <v>389.97</v>
      </c>
      <c r="G649" s="1">
        <f t="shared" si="129"/>
        <v>-69.699999999999989</v>
      </c>
      <c r="H649" s="11">
        <f t="shared" si="130"/>
        <v>0.75182186234817816</v>
      </c>
      <c r="I649" s="5">
        <f t="shared" si="133"/>
        <v>2.9678340872809302E-7</v>
      </c>
      <c r="J649" s="3">
        <f t="shared" si="131"/>
        <v>967.91731465037856</v>
      </c>
      <c r="M649" s="2">
        <f t="shared" si="124"/>
        <v>19690.31943428432</v>
      </c>
      <c r="N649">
        <v>216.65</v>
      </c>
      <c r="O649" s="1">
        <f t="shared" si="125"/>
        <v>5744.4625075778094</v>
      </c>
    </row>
    <row r="650" spans="1:15" x14ac:dyDescent="0.15">
      <c r="A650" s="2">
        <f t="shared" si="132"/>
        <v>64700</v>
      </c>
      <c r="B650" s="1">
        <f t="shared" si="123"/>
        <v>119.356814427103</v>
      </c>
      <c r="C650" s="8">
        <f t="shared" si="126"/>
        <v>5.6406812111107277E-2</v>
      </c>
      <c r="D650" s="4">
        <f t="shared" si="127"/>
        <v>1.7836052302137967E-4</v>
      </c>
      <c r="E650" s="8">
        <f t="shared" si="128"/>
        <v>7.5026831402495942E-2</v>
      </c>
      <c r="F650" s="1">
        <v>389.97</v>
      </c>
      <c r="G650" s="1">
        <f t="shared" si="129"/>
        <v>-69.699999999999989</v>
      </c>
      <c r="H650" s="11">
        <f t="shared" si="130"/>
        <v>0.75182186234817816</v>
      </c>
      <c r="I650" s="5">
        <f t="shared" si="133"/>
        <v>2.9678340872809302E-7</v>
      </c>
      <c r="J650" s="3">
        <f t="shared" si="131"/>
        <v>967.91731465037856</v>
      </c>
      <c r="M650" s="2">
        <f t="shared" si="124"/>
        <v>19720.799804925628</v>
      </c>
      <c r="N650">
        <v>216.65</v>
      </c>
      <c r="O650" s="1">
        <f t="shared" si="125"/>
        <v>5716.9040927992792</v>
      </c>
    </row>
    <row r="651" spans="1:15" x14ac:dyDescent="0.15">
      <c r="A651" s="2">
        <f t="shared" si="132"/>
        <v>64800</v>
      </c>
      <c r="B651" s="1">
        <f t="shared" si="123"/>
        <v>118.7838730874392</v>
      </c>
      <c r="C651" s="8">
        <f t="shared" si="126"/>
        <v>5.6136045882532702E-2</v>
      </c>
      <c r="D651" s="4">
        <f t="shared" si="127"/>
        <v>1.775043497270981E-4</v>
      </c>
      <c r="E651" s="8">
        <f t="shared" si="128"/>
        <v>7.4666684614892703E-2</v>
      </c>
      <c r="F651" s="1">
        <v>389.97</v>
      </c>
      <c r="G651" s="1">
        <f t="shared" si="129"/>
        <v>-69.699999999999989</v>
      </c>
      <c r="H651" s="11">
        <f t="shared" si="130"/>
        <v>0.75182186234817816</v>
      </c>
      <c r="I651" s="5">
        <f t="shared" si="133"/>
        <v>2.9678340872809302E-7</v>
      </c>
      <c r="J651" s="3">
        <f t="shared" si="131"/>
        <v>967.91731465037856</v>
      </c>
      <c r="M651" s="2">
        <f t="shared" si="124"/>
        <v>19751.280175566935</v>
      </c>
      <c r="N651">
        <v>216.65</v>
      </c>
      <c r="O651" s="1">
        <f t="shared" si="125"/>
        <v>5689.4778864256414</v>
      </c>
    </row>
    <row r="652" spans="1:15" x14ac:dyDescent="0.15">
      <c r="A652" s="2">
        <f t="shared" si="132"/>
        <v>64900</v>
      </c>
      <c r="B652" s="1">
        <f t="shared" si="123"/>
        <v>118.21368200363864</v>
      </c>
      <c r="C652" s="8">
        <f t="shared" si="126"/>
        <v>5.5866579396804651E-2</v>
      </c>
      <c r="D652" s="4">
        <f t="shared" si="127"/>
        <v>1.7665228627000151E-4</v>
      </c>
      <c r="E652" s="8">
        <f t="shared" si="128"/>
        <v>7.4308266618259275E-2</v>
      </c>
      <c r="F652" s="1">
        <v>389.97</v>
      </c>
      <c r="G652" s="1">
        <f t="shared" si="129"/>
        <v>-69.699999999999989</v>
      </c>
      <c r="H652" s="11">
        <f t="shared" si="130"/>
        <v>0.75182186234817816</v>
      </c>
      <c r="I652" s="5">
        <f t="shared" si="133"/>
        <v>2.9678340872809302E-7</v>
      </c>
      <c r="J652" s="3">
        <f t="shared" si="131"/>
        <v>967.91731465037856</v>
      </c>
      <c r="M652" s="2">
        <f t="shared" si="124"/>
        <v>19781.760546208239</v>
      </c>
      <c r="N652">
        <v>216.65</v>
      </c>
      <c r="O652" s="1">
        <f t="shared" si="125"/>
        <v>5662.1832542019056</v>
      </c>
    </row>
    <row r="653" spans="1:15" x14ac:dyDescent="0.15">
      <c r="A653" s="2">
        <f t="shared" si="132"/>
        <v>65000</v>
      </c>
      <c r="B653" s="1">
        <f t="shared" si="123"/>
        <v>117.64622797381348</v>
      </c>
      <c r="C653" s="8">
        <f t="shared" si="126"/>
        <v>5.5598406414845689E-2</v>
      </c>
      <c r="D653" s="4">
        <f t="shared" si="127"/>
        <v>1.7580431292188559E-4</v>
      </c>
      <c r="E653" s="8">
        <f t="shared" si="128"/>
        <v>7.3951569113984317E-2</v>
      </c>
      <c r="F653" s="1">
        <v>389.97</v>
      </c>
      <c r="G653" s="1">
        <f t="shared" si="129"/>
        <v>-69.699999999999989</v>
      </c>
      <c r="H653" s="11">
        <f t="shared" si="130"/>
        <v>0.75182186234817816</v>
      </c>
      <c r="I653" s="5">
        <f t="shared" si="133"/>
        <v>2.9678340872809302E-7</v>
      </c>
      <c r="J653" s="3">
        <f t="shared" si="131"/>
        <v>967.91731465037856</v>
      </c>
      <c r="M653" s="2">
        <f t="shared" si="124"/>
        <v>19812.240916849547</v>
      </c>
      <c r="N653">
        <v>216.65</v>
      </c>
      <c r="O653" s="1">
        <f t="shared" si="125"/>
        <v>5635.0195649158286</v>
      </c>
    </row>
    <row r="654" spans="1:15" x14ac:dyDescent="0.15">
      <c r="A654" s="2">
        <f t="shared" si="132"/>
        <v>65100</v>
      </c>
      <c r="B654" s="1">
        <f t="shared" si="123"/>
        <v>117.08149785944805</v>
      </c>
      <c r="C654" s="8">
        <f t="shared" si="126"/>
        <v>5.5331520727527436E-2</v>
      </c>
      <c r="D654" s="4">
        <f t="shared" si="127"/>
        <v>1.7496041004924599E-4</v>
      </c>
      <c r="E654" s="8">
        <f t="shared" si="128"/>
        <v>7.3596583843291749E-2</v>
      </c>
      <c r="F654" s="1">
        <v>389.97</v>
      </c>
      <c r="G654" s="1">
        <f t="shared" si="129"/>
        <v>-69.699999999999989</v>
      </c>
      <c r="H654" s="11">
        <f t="shared" si="130"/>
        <v>0.75182186234817816</v>
      </c>
      <c r="I654" s="5">
        <f t="shared" si="133"/>
        <v>2.9678340872809302E-7</v>
      </c>
      <c r="J654" s="3">
        <f t="shared" si="131"/>
        <v>967.91731465037856</v>
      </c>
      <c r="M654" s="2">
        <f t="shared" si="124"/>
        <v>19842.721287490855</v>
      </c>
      <c r="N654">
        <v>216.65</v>
      </c>
      <c r="O654" s="1">
        <f t="shared" si="125"/>
        <v>5607.9861903833571</v>
      </c>
    </row>
    <row r="655" spans="1:15" x14ac:dyDescent="0.15">
      <c r="A655" s="2">
        <f t="shared" si="132"/>
        <v>65200</v>
      </c>
      <c r="B655" s="1">
        <f t="shared" si="123"/>
        <v>116.51947858509482</v>
      </c>
      <c r="C655" s="8">
        <f t="shared" si="126"/>
        <v>5.5065916155526848E-2</v>
      </c>
      <c r="D655" s="4">
        <f t="shared" si="127"/>
        <v>1.7412055811282418E-4</v>
      </c>
      <c r="E655" s="8">
        <f t="shared" si="128"/>
        <v>7.3243302587049711E-2</v>
      </c>
      <c r="F655" s="1">
        <v>389.97</v>
      </c>
      <c r="G655" s="1">
        <f t="shared" si="129"/>
        <v>-69.699999999999989</v>
      </c>
      <c r="H655" s="11">
        <f t="shared" si="130"/>
        <v>0.75182186234817816</v>
      </c>
      <c r="I655" s="5">
        <f t="shared" si="133"/>
        <v>2.9678340872809302E-7</v>
      </c>
      <c r="J655" s="3">
        <f t="shared" si="131"/>
        <v>967.91731465037856</v>
      </c>
      <c r="M655" s="2">
        <f t="shared" si="124"/>
        <v>19873.201658132162</v>
      </c>
      <c r="N655">
        <v>216.65</v>
      </c>
      <c r="O655" s="1">
        <f t="shared" si="125"/>
        <v>5581.0825054340703</v>
      </c>
    </row>
    <row r="656" spans="1:15" x14ac:dyDescent="0.15">
      <c r="A656" s="2">
        <f t="shared" si="132"/>
        <v>65300</v>
      </c>
      <c r="B656" s="1">
        <f t="shared" si="123"/>
        <v>115.96015713807141</v>
      </c>
      <c r="C656" s="8">
        <f t="shared" si="126"/>
        <v>5.4801586549183087E-2</v>
      </c>
      <c r="D656" s="4">
        <f t="shared" si="127"/>
        <v>1.7328473766715455E-4</v>
      </c>
      <c r="E656" s="8">
        <f t="shared" si="128"/>
        <v>7.2891717165580086E-2</v>
      </c>
      <c r="F656" s="1">
        <v>389.97</v>
      </c>
      <c r="G656" s="1">
        <f t="shared" si="129"/>
        <v>-69.699999999999989</v>
      </c>
      <c r="H656" s="11">
        <f t="shared" si="130"/>
        <v>0.75182186234817816</v>
      </c>
      <c r="I656" s="5">
        <f t="shared" si="133"/>
        <v>2.9678340872809302E-7</v>
      </c>
      <c r="J656" s="3">
        <f t="shared" si="131"/>
        <v>967.91731465037856</v>
      </c>
      <c r="M656" s="2">
        <f t="shared" si="124"/>
        <v>19903.68202877347</v>
      </c>
      <c r="N656">
        <v>216.65</v>
      </c>
      <c r="O656" s="1">
        <f t="shared" si="125"/>
        <v>5554.3078878967344</v>
      </c>
    </row>
    <row r="657" spans="1:15" x14ac:dyDescent="0.15">
      <c r="A657" s="2">
        <f t="shared" si="132"/>
        <v>65400</v>
      </c>
      <c r="B657" s="1">
        <f t="shared" si="123"/>
        <v>115.40352056815954</v>
      </c>
      <c r="C657" s="8">
        <f t="shared" si="126"/>
        <v>5.453852578835517E-2</v>
      </c>
      <c r="D657" s="4">
        <f t="shared" si="127"/>
        <v>1.7245292936011444E-4</v>
      </c>
      <c r="E657" s="8">
        <f t="shared" si="128"/>
        <v>7.2541819438469171E-2</v>
      </c>
      <c r="F657" s="1">
        <v>389.97</v>
      </c>
      <c r="G657" s="1">
        <f t="shared" si="129"/>
        <v>-69.699999999999989</v>
      </c>
      <c r="H657" s="11">
        <f t="shared" si="130"/>
        <v>0.75182186234817816</v>
      </c>
      <c r="I657" s="5">
        <f t="shared" si="133"/>
        <v>2.9678340872809302E-7</v>
      </c>
      <c r="J657" s="3">
        <f t="shared" si="131"/>
        <v>967.91731465037856</v>
      </c>
      <c r="M657" s="2">
        <f t="shared" si="124"/>
        <v>19934.162399414778</v>
      </c>
      <c r="N657">
        <v>216.65</v>
      </c>
      <c r="O657" s="1">
        <f t="shared" si="125"/>
        <v>5527.6617185849127</v>
      </c>
    </row>
    <row r="658" spans="1:15" x14ac:dyDescent="0.15">
      <c r="A658" s="2">
        <f t="shared" si="132"/>
        <v>65500</v>
      </c>
      <c r="B658" s="1">
        <f t="shared" si="123"/>
        <v>114.84955598730502</v>
      </c>
      <c r="C658" s="8">
        <f t="shared" si="126"/>
        <v>5.4276727782280258E-2</v>
      </c>
      <c r="D658" s="4">
        <f t="shared" si="127"/>
        <v>1.7162511393247604E-4</v>
      </c>
      <c r="E658" s="8">
        <f t="shared" si="128"/>
        <v>7.219360130437924E-2</v>
      </c>
      <c r="F658" s="1">
        <v>389.97</v>
      </c>
      <c r="G658" s="1">
        <f t="shared" si="129"/>
        <v>-69.699999999999989</v>
      </c>
      <c r="H658" s="11">
        <f t="shared" si="130"/>
        <v>0.75182186234817816</v>
      </c>
      <c r="I658" s="5">
        <f t="shared" si="133"/>
        <v>2.9678340872809302E-7</v>
      </c>
      <c r="J658" s="3">
        <f t="shared" si="131"/>
        <v>967.91731465037856</v>
      </c>
      <c r="M658" s="2">
        <f t="shared" si="124"/>
        <v>19964.642770056082</v>
      </c>
      <c r="N658">
        <v>216.65</v>
      </c>
      <c r="O658" s="1">
        <f t="shared" si="125"/>
        <v>5501.143381282649</v>
      </c>
    </row>
    <row r="659" spans="1:15" x14ac:dyDescent="0.15">
      <c r="A659" s="2">
        <f t="shared" si="132"/>
        <v>65600</v>
      </c>
      <c r="B659" s="1">
        <f t="shared" si="123"/>
        <v>114.29825056931946</v>
      </c>
      <c r="C659" s="8">
        <f t="shared" si="126"/>
        <v>5.4016186469432639E-2</v>
      </c>
      <c r="D659" s="4">
        <f t="shared" si="127"/>
        <v>1.708012722174604E-4</v>
      </c>
      <c r="E659" s="8">
        <f t="shared" si="128"/>
        <v>7.1847054700860849E-2</v>
      </c>
      <c r="F659" s="1">
        <v>389.97</v>
      </c>
      <c r="G659" s="1">
        <f t="shared" si="129"/>
        <v>-69.699999999999989</v>
      </c>
      <c r="H659" s="11">
        <f t="shared" si="130"/>
        <v>0.75182186234817816</v>
      </c>
      <c r="I659" s="5">
        <f t="shared" si="133"/>
        <v>2.9678340872809302E-7</v>
      </c>
      <c r="J659" s="3">
        <f t="shared" si="131"/>
        <v>967.91731465037856</v>
      </c>
      <c r="M659" s="2">
        <f t="shared" si="124"/>
        <v>19995.123140697389</v>
      </c>
      <c r="N659">
        <v>216.65</v>
      </c>
      <c r="O659" s="1">
        <f t="shared" si="125"/>
        <v>5474.7522627302033</v>
      </c>
    </row>
  </sheetData>
  <pageMargins left="0.7" right="0.7" top="0.75" bottom="0.75" header="0.5" footer="0.5"/>
  <pageSetup paperSize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baseColWidth="10" defaultRowHeight="13" x14ac:dyDescent="0.15"/>
  <sheetData/>
  <pageMargins left="0.7" right="0.7" top="0.75" bottom="0.7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Airspeed Conversion</vt:lpstr>
      <vt:lpstr>Atmospheric Data</vt:lpstr>
      <vt:lpstr>Sheet3</vt:lpstr>
      <vt:lpstr>Atmosphere-English</vt:lpstr>
      <vt:lpstr>Atmosphere-SI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Marien</dc:creator>
  <cp:lastModifiedBy>Greg Marien</cp:lastModifiedBy>
  <cp:lastPrinted>2006-09-04T17:28:31Z</cp:lastPrinted>
  <dcterms:created xsi:type="dcterms:W3CDTF">2006-09-04T16:46:08Z</dcterms:created>
  <dcterms:modified xsi:type="dcterms:W3CDTF">2015-11-04T18:37:15Z</dcterms:modified>
</cp:coreProperties>
</file>